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rdeng\OneDrive - Bob Jones University\BJU\Course Work\Ma 388 - Actuarial Exam FM Prep\"/>
    </mc:Choice>
  </mc:AlternateContent>
  <bookViews>
    <workbookView xWindow="240" yWindow="210" windowWidth="20115" windowHeight="7560"/>
  </bookViews>
  <sheets>
    <sheet name="Log" sheetId="1" r:id="rId1"/>
    <sheet name="Credits" sheetId="2" r:id="rId2"/>
    <sheet name="Sheet1" sheetId="3" r:id="rId3"/>
  </sheets>
  <calcPr calcId="162913"/>
</workbook>
</file>

<file path=xl/calcChain.xml><?xml version="1.0" encoding="utf-8"?>
<calcChain xmlns="http://schemas.openxmlformats.org/spreadsheetml/2006/main">
  <c r="A29" i="1" l="1"/>
  <c r="M120" i="1"/>
  <c r="M121" i="1"/>
  <c r="M122" i="1"/>
  <c r="M123" i="1"/>
  <c r="M124" i="1"/>
  <c r="M125" i="1"/>
  <c r="M126" i="1"/>
  <c r="Q126" i="1"/>
  <c r="R126" i="1"/>
  <c r="M127" i="1"/>
  <c r="M128" i="1"/>
  <c r="M129" i="1"/>
  <c r="M130" i="1"/>
  <c r="M131" i="1"/>
  <c r="M132" i="1"/>
  <c r="M133" i="1"/>
  <c r="Q133" i="1"/>
  <c r="R133" i="1"/>
  <c r="M134" i="1"/>
  <c r="M135" i="1"/>
  <c r="M136" i="1"/>
  <c r="M137" i="1"/>
  <c r="M138" i="1"/>
  <c r="M139" i="1"/>
  <c r="M140" i="1"/>
  <c r="Q140" i="1"/>
  <c r="R140" i="1"/>
  <c r="M141" i="1"/>
  <c r="M142" i="1"/>
  <c r="M143" i="1"/>
  <c r="M144" i="1"/>
  <c r="M145" i="1"/>
  <c r="M146" i="1"/>
  <c r="M147" i="1"/>
  <c r="Q147" i="1"/>
  <c r="R147" i="1"/>
  <c r="P133" i="1" l="1"/>
  <c r="P126" i="1"/>
  <c r="P147" i="1"/>
  <c r="P140" i="1"/>
  <c r="I3" i="1"/>
  <c r="J3" i="1"/>
  <c r="H3" i="1"/>
  <c r="G3" i="1" l="1"/>
  <c r="L3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9" i="1"/>
  <c r="M10" i="1"/>
  <c r="M11" i="1"/>
  <c r="M12" i="1"/>
  <c r="M13" i="1"/>
  <c r="M14" i="1"/>
  <c r="M8" i="1"/>
  <c r="M3" i="1" s="1"/>
  <c r="B9" i="1"/>
  <c r="B10" i="1" s="1"/>
  <c r="B11" i="1" s="1"/>
  <c r="B12" i="1" s="1"/>
  <c r="B13" i="1" s="1"/>
  <c r="B14" i="1" s="1"/>
  <c r="P112" i="1" l="1"/>
  <c r="P84" i="1"/>
  <c r="P56" i="1"/>
  <c r="P119" i="1"/>
  <c r="P91" i="1"/>
  <c r="P63" i="1"/>
  <c r="P35" i="1"/>
  <c r="P98" i="1"/>
  <c r="P70" i="1"/>
  <c r="P42" i="1"/>
  <c r="P28" i="1"/>
  <c r="P105" i="1"/>
  <c r="P77" i="1"/>
  <c r="P49" i="1"/>
  <c r="P21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O1" i="1"/>
  <c r="R10" i="1" s="1"/>
  <c r="P3" i="1" s="1"/>
  <c r="P14" i="1"/>
  <c r="S6" i="1"/>
  <c r="B121" i="1" l="1"/>
  <c r="C120" i="1"/>
  <c r="Q21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1" i="1" l="1"/>
  <c r="B122" i="1"/>
  <c r="C8" i="1"/>
  <c r="C122" i="1" l="1"/>
  <c r="B123" i="1"/>
  <c r="C10" i="1"/>
  <c r="C14" i="1"/>
  <c r="C13" i="1"/>
  <c r="C12" i="1"/>
  <c r="C11" i="1"/>
  <c r="C9" i="1"/>
  <c r="K3" i="1"/>
  <c r="B124" i="1" l="1"/>
  <c r="C123" i="1"/>
  <c r="X8" i="1"/>
  <c r="X9" i="1"/>
  <c r="X10" i="1"/>
  <c r="X11" i="1"/>
  <c r="X12" i="1"/>
  <c r="X7" i="1"/>
  <c r="R8" i="1" l="1"/>
  <c r="C124" i="1"/>
  <c r="B125" i="1"/>
  <c r="S7" i="1"/>
  <c r="R14" i="1"/>
  <c r="Q14" i="1"/>
  <c r="C125" i="1" l="1"/>
  <c r="B126" i="1"/>
  <c r="A36" i="1"/>
  <c r="A43" i="1" s="1"/>
  <c r="A50" i="1" s="1"/>
  <c r="A57" i="1" s="1"/>
  <c r="A64" i="1" s="1"/>
  <c r="A71" i="1" s="1"/>
  <c r="A78" i="1" s="1"/>
  <c r="A85" i="1" s="1"/>
  <c r="A92" i="1" s="1"/>
  <c r="A99" i="1" s="1"/>
  <c r="A106" i="1" s="1"/>
  <c r="A113" i="1" s="1"/>
  <c r="A120" i="1" s="1"/>
  <c r="A127" i="1" s="1"/>
  <c r="A134" i="1" s="1"/>
  <c r="A141" i="1" s="1"/>
  <c r="C126" i="1" l="1"/>
  <c r="B127" i="1"/>
  <c r="R21" i="1"/>
  <c r="Q28" i="1"/>
  <c r="R28" i="1"/>
  <c r="Q35" i="1"/>
  <c r="R35" i="1"/>
  <c r="Q42" i="1"/>
  <c r="R42" i="1"/>
  <c r="Q49" i="1"/>
  <c r="R49" i="1"/>
  <c r="Q56" i="1"/>
  <c r="R56" i="1"/>
  <c r="Q63" i="1"/>
  <c r="R63" i="1"/>
  <c r="Q70" i="1"/>
  <c r="R70" i="1"/>
  <c r="Q77" i="1"/>
  <c r="R77" i="1"/>
  <c r="Q84" i="1"/>
  <c r="R84" i="1"/>
  <c r="Q91" i="1"/>
  <c r="R91" i="1"/>
  <c r="Q98" i="1"/>
  <c r="R98" i="1"/>
  <c r="Q105" i="1"/>
  <c r="R105" i="1"/>
  <c r="Q112" i="1"/>
  <c r="R112" i="1"/>
  <c r="Q119" i="1"/>
  <c r="R119" i="1"/>
  <c r="B128" i="1" l="1"/>
  <c r="C127" i="1"/>
  <c r="R3" i="1"/>
  <c r="R4" i="1" s="1"/>
  <c r="Q3" i="1"/>
  <c r="AD15" i="1" s="1"/>
  <c r="N3" i="1"/>
  <c r="O3" i="1"/>
  <c r="Q4" i="1" l="1"/>
  <c r="R9" i="1"/>
  <c r="B129" i="1"/>
  <c r="C128" i="1"/>
  <c r="P4" i="1"/>
  <c r="B130" i="1" l="1"/>
  <c r="C129" i="1"/>
  <c r="C130" i="1" l="1"/>
  <c r="B131" i="1"/>
  <c r="B132" i="1" l="1"/>
  <c r="C131" i="1"/>
  <c r="B133" i="1" l="1"/>
  <c r="C132" i="1"/>
  <c r="C133" i="1" l="1"/>
  <c r="B134" i="1"/>
  <c r="C134" i="1" l="1"/>
  <c r="B135" i="1"/>
  <c r="B136" i="1" l="1"/>
  <c r="C135" i="1"/>
  <c r="B137" i="1" l="1"/>
  <c r="C136" i="1"/>
  <c r="C137" i="1" l="1"/>
  <c r="B138" i="1"/>
  <c r="C138" i="1" l="1"/>
  <c r="B139" i="1"/>
  <c r="B140" i="1" l="1"/>
  <c r="C139" i="1"/>
  <c r="B141" i="1" l="1"/>
  <c r="C140" i="1"/>
  <c r="C141" i="1" l="1"/>
  <c r="B142" i="1"/>
  <c r="C142" i="1" l="1"/>
  <c r="B143" i="1"/>
  <c r="B144" i="1" l="1"/>
  <c r="C143" i="1"/>
  <c r="B145" i="1" l="1"/>
  <c r="C144" i="1"/>
  <c r="C145" i="1" l="1"/>
  <c r="B146" i="1"/>
  <c r="C146" i="1" l="1"/>
  <c r="B147" i="1"/>
  <c r="C147" i="1" s="1"/>
</calcChain>
</file>

<file path=xl/sharedStrings.xml><?xml version="1.0" encoding="utf-8"?>
<sst xmlns="http://schemas.openxmlformats.org/spreadsheetml/2006/main" count="199" uniqueCount="84">
  <si>
    <t># problems attempted</t>
  </si>
  <si>
    <t># problems initially correct</t>
  </si>
  <si>
    <t>Time (hours) - round to the nearest 15 minutes</t>
  </si>
  <si>
    <t>Time</t>
  </si>
  <si>
    <t>Weekly Totals</t>
  </si>
  <si>
    <t>Name:</t>
  </si>
  <si>
    <t>Grand Totals:</t>
  </si>
  <si>
    <t xml:space="preserve">Problems Correct </t>
  </si>
  <si>
    <t>Total Problems</t>
  </si>
  <si>
    <t>Weekly Averages</t>
  </si>
  <si>
    <t>Total</t>
  </si>
  <si>
    <t>Total Cor.</t>
  </si>
  <si>
    <t>Tentative Course Grade:</t>
  </si>
  <si>
    <t>Weight of Category</t>
  </si>
  <si>
    <t>Averages per Week</t>
  </si>
  <si>
    <t>x, Hours Studied</t>
  </si>
  <si>
    <t>y, No Problems</t>
  </si>
  <si>
    <t>w, No Problems Correct</t>
  </si>
  <si>
    <t>z, Score on Practice Exam</t>
  </si>
  <si>
    <t>F</t>
  </si>
  <si>
    <t>z &lt; 30%</t>
  </si>
  <si>
    <t>z &lt; 9</t>
  </si>
  <si>
    <t>D</t>
  </si>
  <si>
    <t>30% &lt;= z &lt; 50%</t>
  </si>
  <si>
    <t>9 &lt;= z &lt; 15</t>
  </si>
  <si>
    <t>C</t>
  </si>
  <si>
    <t>50% &lt;= z &lt; 70%</t>
  </si>
  <si>
    <t>15 &lt;= z &lt; 21</t>
  </si>
  <si>
    <t>B</t>
  </si>
  <si>
    <t>15 &lt;= w &lt; 20</t>
  </si>
  <si>
    <t>70% &lt;= z &lt; 80%</t>
  </si>
  <si>
    <t>21 &lt;= z &lt; 24</t>
  </si>
  <si>
    <t>A</t>
  </si>
  <si>
    <t>z &gt;= 80%</t>
  </si>
  <si>
    <t>z &gt;= 24</t>
  </si>
  <si>
    <t>Grade</t>
  </si>
  <si>
    <t>Practice Exam 1</t>
  </si>
  <si>
    <t># Correct</t>
  </si>
  <si>
    <t># on Exam</t>
  </si>
  <si>
    <t>Score</t>
  </si>
  <si>
    <t>Practice Exam 2</t>
  </si>
  <si>
    <t>Practice Exam 3</t>
  </si>
  <si>
    <t>Practice Exam 4</t>
  </si>
  <si>
    <t>Practice Exam 5</t>
  </si>
  <si>
    <t>Practice Exam 6</t>
  </si>
  <si>
    <t>Week</t>
  </si>
  <si>
    <t>Current No of Weeks</t>
  </si>
  <si>
    <t>Study Guide Grade                (as a %)</t>
  </si>
  <si>
    <t xml:space="preserve">Average Practice Exam Grade:    </t>
  </si>
  <si>
    <t>First Due Date:</t>
  </si>
  <si>
    <t>Notes:</t>
  </si>
  <si>
    <t>1) Made weeks automated based on today's date and the first due date of the semester</t>
  </si>
  <si>
    <t>Michael</t>
  </si>
  <si>
    <t>2) Made the date (and day of week) update itself based also on the first due date of the semester</t>
  </si>
  <si>
    <t>3) Made any hours before the semester starts give the user an A in the course until the semeseter starts</t>
  </si>
  <si>
    <t>** thanks to Michael Frushour for his improvements, August 2015</t>
  </si>
  <si>
    <t>Hours budgeted</t>
  </si>
  <si>
    <t>Accomplished?</t>
  </si>
  <si>
    <t>If no, why not?</t>
  </si>
  <si>
    <t xml:space="preserve">Tasks to do (what must be finished in time allotted) </t>
  </si>
  <si>
    <t>Study Plan/Budget               (as a %)</t>
  </si>
  <si>
    <t>Quality of time spent (1 = poor … 4 = excellent)</t>
  </si>
  <si>
    <t>x, Qualtiy-Hours Studied</t>
  </si>
  <si>
    <t>Quality-Hour</t>
  </si>
  <si>
    <t>8 &lt;= x &lt; 10</t>
  </si>
  <si>
    <t>x &lt; 5</t>
  </si>
  <si>
    <t>5 &lt;= x &lt; 6</t>
  </si>
  <si>
    <t>6 &lt;= x &lt; 8</t>
  </si>
  <si>
    <t>x &gt;=10</t>
  </si>
  <si>
    <t>20 &lt;= y &lt; 30</t>
  </si>
  <si>
    <t>y &lt; 15</t>
  </si>
  <si>
    <t>15 &lt;= y &lt; 20</t>
  </si>
  <si>
    <t>30 &lt;= y &lt; 35</t>
  </si>
  <si>
    <t>y &gt;= 35</t>
  </si>
  <si>
    <t>w &lt; 8</t>
  </si>
  <si>
    <t>8 &lt;= w &lt; 10</t>
  </si>
  <si>
    <t>10 &lt;= w &lt; 15</t>
  </si>
  <si>
    <t>w &gt;= 20</t>
  </si>
  <si>
    <t>Quality Time</t>
  </si>
  <si>
    <t>Qu-Time</t>
  </si>
  <si>
    <t>is Review? (1 = yes)</t>
  </si>
  <si>
    <t>is Study? (1 = yes)</t>
  </si>
  <si>
    <t>is Problems? (1 = yes)</t>
  </si>
  <si>
    <t># Correct on Practice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</si>
</sst>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9" fontId="1" fillId="0" borderId="0" xfId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9" fontId="1" fillId="2" borderId="0" xfId="1" applyFont="1" applyFill="1" applyAlignment="1">
      <alignment horizontal="center" vertical="center" wrapText="1"/>
    </xf>
    <xf numFmtId="43" fontId="1" fillId="0" borderId="0" xfId="2" applyFont="1" applyAlignment="1">
      <alignment vertical="center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8"/>
  <sheetViews>
    <sheetView tabSelected="1" zoomScale="70" zoomScaleNormal="70" workbookViewId="0">
      <selection activeCell="X20" sqref="X20"/>
    </sheetView>
  </sheetViews>
  <sheetFormatPr defaultColWidth="9.140625" defaultRowHeight="12.75" x14ac:dyDescent="0.25"/>
  <cols>
    <col min="1" max="1" width="5.7109375" style="6" bestFit="1" customWidth="1"/>
    <col min="2" max="2" width="11.28515625" style="3" bestFit="1" customWidth="1"/>
    <col min="3" max="3" width="11.28515625" style="6" bestFit="1" customWidth="1"/>
    <col min="4" max="4" width="28.28515625" style="37" customWidth="1"/>
    <col min="5" max="5" width="13.42578125" style="37" customWidth="1"/>
    <col min="6" max="6" width="25.5703125" style="37" customWidth="1"/>
    <col min="7" max="8" width="11.28515625" style="37" customWidth="1"/>
    <col min="9" max="9" width="9.28515625" style="37" customWidth="1"/>
    <col min="10" max="10" width="12.7109375" style="37" customWidth="1"/>
    <col min="11" max="13" width="15.42578125" style="1" customWidth="1"/>
    <col min="14" max="14" width="13.140625" style="1" customWidth="1"/>
    <col min="15" max="15" width="13.42578125" style="1" customWidth="1"/>
    <col min="16" max="16" width="8.42578125" style="1" customWidth="1"/>
    <col min="17" max="17" width="9.5703125" style="1" customWidth="1"/>
    <col min="18" max="18" width="10.7109375" style="1" customWidth="1"/>
    <col min="19" max="19" width="9.140625" style="1"/>
    <col min="20" max="20" width="14.28515625" style="1" customWidth="1"/>
    <col min="21" max="21" width="9.140625" style="1" bestFit="1" customWidth="1"/>
    <col min="22" max="22" width="9.7109375" style="1" bestFit="1" customWidth="1"/>
    <col min="23" max="23" width="7.140625" style="1" customWidth="1"/>
    <col min="24" max="24" width="7.5703125" style="1" bestFit="1" customWidth="1"/>
    <col min="25" max="26" width="7.5703125" style="1" customWidth="1"/>
    <col min="27" max="27" width="9.28515625" style="1" customWidth="1"/>
    <col min="28" max="28" width="7.5703125" style="1" customWidth="1"/>
    <col min="29" max="29" width="4.140625" style="1" bestFit="1" customWidth="1"/>
    <col min="30" max="30" width="7.5703125" style="1" bestFit="1" customWidth="1"/>
    <col min="31" max="33" width="13.5703125" style="1" customWidth="1"/>
    <col min="34" max="34" width="15.140625" style="1" customWidth="1"/>
    <col min="35" max="36" width="13.5703125" style="1" customWidth="1"/>
    <col min="37" max="37" width="11.7109375" style="1" customWidth="1"/>
    <col min="38" max="38" width="12.28515625" style="1" customWidth="1"/>
    <col min="39" max="16384" width="9.140625" style="1"/>
  </cols>
  <sheetData>
    <row r="1" spans="1:38" ht="12.75" customHeight="1" x14ac:dyDescent="0.25">
      <c r="B1" s="3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  <c r="M1" s="3"/>
      <c r="N1" s="4" t="s">
        <v>49</v>
      </c>
      <c r="O1" s="35">
        <f>B14</f>
        <v>43454</v>
      </c>
      <c r="P1" s="41" t="s">
        <v>9</v>
      </c>
      <c r="Q1" s="41"/>
      <c r="R1" s="41"/>
      <c r="U1" s="35"/>
    </row>
    <row r="2" spans="1:38" x14ac:dyDescent="0.25"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P2" s="15" t="s">
        <v>79</v>
      </c>
      <c r="Q2" s="15" t="s">
        <v>10</v>
      </c>
      <c r="R2" s="15" t="s">
        <v>11</v>
      </c>
    </row>
    <row r="3" spans="1:38" x14ac:dyDescent="0.25">
      <c r="C3" s="5" t="s">
        <v>6</v>
      </c>
      <c r="D3" s="5"/>
      <c r="E3" s="5"/>
      <c r="F3" s="5"/>
      <c r="G3" s="37">
        <f>SUM(G8:G116)</f>
        <v>0</v>
      </c>
      <c r="H3" s="37">
        <f>SUMPRODUCT(H7:H119,$K$7:$K$119)</f>
        <v>0</v>
      </c>
      <c r="I3" s="37">
        <f>SUMPRODUCT(I7:I119,$K$7:$K$119)</f>
        <v>0</v>
      </c>
      <c r="J3" s="37">
        <f>SUMPRODUCT(J7:J119,$K$7:$K$119)</f>
        <v>0</v>
      </c>
      <c r="K3" s="6">
        <f>SUM(K8:K116)</f>
        <v>0</v>
      </c>
      <c r="L3" s="37" t="e">
        <f>AVERAGE(L8:L116)</f>
        <v>#DIV/0!</v>
      </c>
      <c r="M3" s="37">
        <f t="shared" ref="M3" si="0">SUM(M8:M116)</f>
        <v>0</v>
      </c>
      <c r="N3" s="6">
        <f>SUM(N8:N116)</f>
        <v>0</v>
      </c>
      <c r="O3" s="6">
        <f>SUM(O8:O116)</f>
        <v>0</v>
      </c>
      <c r="P3" s="29">
        <f ca="1">IF(R10=0,SUM(P14:P119),SUM(P14:P119)/R10)</f>
        <v>0</v>
      </c>
      <c r="Q3" s="29">
        <f ca="1">IF(R10=0,SUM(Q14:Q119),SUM(Q14:Q119)/R10)</f>
        <v>0</v>
      </c>
      <c r="R3" s="29">
        <f ca="1">IF(R10=0,SUM(R14:R119),SUM(R14:R119)/R10)</f>
        <v>0</v>
      </c>
    </row>
    <row r="4" spans="1:38" x14ac:dyDescent="0.25">
      <c r="C4" s="5"/>
      <c r="D4" s="5"/>
      <c r="E4" s="5"/>
      <c r="F4" s="5"/>
      <c r="G4" s="5"/>
      <c r="H4" s="5"/>
      <c r="I4" s="5"/>
      <c r="J4" s="5"/>
      <c r="K4" s="6"/>
      <c r="L4" s="37"/>
      <c r="M4" s="37"/>
      <c r="N4" s="6"/>
      <c r="O4" s="6"/>
      <c r="P4" s="29" t="str">
        <f ca="1">IF(R10=0,"A",VLOOKUP(VLOOKUP(P3,AE15:AF19,2),AD8:AE12,2))</f>
        <v>A</v>
      </c>
      <c r="Q4" s="29" t="str">
        <f ca="1">IF(R10=0,"A",VLOOKUP(VLOOKUP(Q3,AG15:AH19,2),AD8:AE12,2))</f>
        <v>A</v>
      </c>
      <c r="R4" s="29" t="str">
        <f ca="1">IF(R10=0,"A",VLOOKUP(VLOOKUP(R3,AI15:AJ19,2),AD8:AE12,2))</f>
        <v>A</v>
      </c>
    </row>
    <row r="5" spans="1:38" ht="9.75" customHeight="1" x14ac:dyDescent="0.25"/>
    <row r="6" spans="1:38" s="8" customFormat="1" ht="51.75" customHeight="1" thickBot="1" x14ac:dyDescent="0.3">
      <c r="A6" s="16" t="s">
        <v>45</v>
      </c>
      <c r="B6" s="7"/>
      <c r="C6" s="7"/>
      <c r="D6" s="7" t="s">
        <v>59</v>
      </c>
      <c r="E6" s="7" t="s">
        <v>57</v>
      </c>
      <c r="F6" s="7" t="s">
        <v>58</v>
      </c>
      <c r="G6" s="7" t="s">
        <v>56</v>
      </c>
      <c r="H6" s="7" t="s">
        <v>80</v>
      </c>
      <c r="I6" s="7" t="s">
        <v>81</v>
      </c>
      <c r="J6" s="7" t="s">
        <v>82</v>
      </c>
      <c r="K6" s="7" t="s">
        <v>2</v>
      </c>
      <c r="L6" s="7" t="s">
        <v>61</v>
      </c>
      <c r="M6" s="7" t="s">
        <v>63</v>
      </c>
      <c r="N6" s="7" t="s">
        <v>0</v>
      </c>
      <c r="O6" s="7" t="s">
        <v>1</v>
      </c>
      <c r="P6" s="42" t="s">
        <v>60</v>
      </c>
      <c r="Q6" s="42"/>
      <c r="R6" s="25"/>
      <c r="S6" s="22" t="str">
        <f>IF(R6&gt;0,VLOOKUP(R6,AC8:AE12,3),"")</f>
        <v/>
      </c>
      <c r="U6" s="16" t="s">
        <v>37</v>
      </c>
      <c r="V6" s="16" t="s">
        <v>38</v>
      </c>
      <c r="W6" s="16" t="s">
        <v>3</v>
      </c>
      <c r="X6" s="16" t="s">
        <v>39</v>
      </c>
      <c r="Y6" s="24"/>
      <c r="Z6" s="24"/>
      <c r="AA6" s="24"/>
      <c r="AB6" s="22"/>
      <c r="AC6" s="16"/>
      <c r="AE6" s="27" t="s">
        <v>13</v>
      </c>
      <c r="AF6" s="28">
        <v>0.3</v>
      </c>
      <c r="AG6" s="28">
        <v>0.25</v>
      </c>
      <c r="AH6" s="28">
        <v>0.15</v>
      </c>
      <c r="AI6" s="28">
        <v>0.1</v>
      </c>
      <c r="AJ6" s="18"/>
    </row>
    <row r="7" spans="1:38" ht="26.25" customHeight="1" thickTop="1" thickBot="1" x14ac:dyDescent="0.3">
      <c r="A7" s="36"/>
      <c r="B7" s="31"/>
      <c r="C7" s="30"/>
      <c r="D7" s="30"/>
      <c r="E7" s="30"/>
      <c r="F7" s="30"/>
      <c r="G7" s="30"/>
      <c r="H7" s="30"/>
      <c r="I7" s="30"/>
      <c r="J7" s="30"/>
      <c r="K7" s="14"/>
      <c r="L7" s="14"/>
      <c r="M7" s="14"/>
      <c r="N7" s="14"/>
      <c r="O7" s="14"/>
      <c r="P7" s="42" t="s">
        <v>47</v>
      </c>
      <c r="Q7" s="42"/>
      <c r="R7" s="25"/>
      <c r="S7" s="6" t="str">
        <f>IF(SUM(X7:X12)&gt;0,VLOOKUP(VLOOKUP(R8,AK15:AL19,2),AD8:AE12,2),"")</f>
        <v/>
      </c>
      <c r="T7" s="16" t="s">
        <v>36</v>
      </c>
      <c r="U7" s="34"/>
      <c r="V7" s="34"/>
      <c r="W7" s="34"/>
      <c r="X7" s="23" t="str">
        <f>IF(U7&gt;0,U7/V7,"")</f>
        <v/>
      </c>
      <c r="Y7" s="23"/>
      <c r="Z7" s="23"/>
      <c r="AA7" s="23"/>
      <c r="AB7" s="23"/>
      <c r="AE7" s="20" t="s">
        <v>14</v>
      </c>
      <c r="AF7" s="21" t="s">
        <v>62</v>
      </c>
      <c r="AG7" s="21" t="s">
        <v>16</v>
      </c>
      <c r="AH7" s="21" t="s">
        <v>17</v>
      </c>
      <c r="AI7" s="21" t="s">
        <v>18</v>
      </c>
      <c r="AJ7"/>
    </row>
    <row r="8" spans="1:38" ht="26.25" customHeight="1" thickTop="1" x14ac:dyDescent="0.25">
      <c r="B8" s="11">
        <v>43448</v>
      </c>
      <c r="C8" s="9" t="str">
        <f>TEXT(B8,"dddd")</f>
        <v>Friday</v>
      </c>
      <c r="D8" s="9"/>
      <c r="E8" s="9"/>
      <c r="F8" s="9"/>
      <c r="G8" s="9"/>
      <c r="H8" s="9"/>
      <c r="I8" s="9"/>
      <c r="J8" s="9"/>
      <c r="K8" s="10"/>
      <c r="L8" s="10"/>
      <c r="M8" s="10" t="str">
        <f>IF(ISBLANK(K8),"",K8*L8/4)</f>
        <v/>
      </c>
      <c r="N8" s="10"/>
      <c r="O8" s="10"/>
      <c r="P8" s="44" t="s">
        <v>48</v>
      </c>
      <c r="Q8" s="42"/>
      <c r="R8" s="33" t="str">
        <f>IF(SUM(X7:X12)&gt;0,AVERAGE(X7:X12),"")</f>
        <v/>
      </c>
      <c r="T8" s="16" t="s">
        <v>40</v>
      </c>
      <c r="U8" s="34"/>
      <c r="V8" s="34"/>
      <c r="W8" s="34"/>
      <c r="X8" s="23" t="str">
        <f t="shared" ref="X8:X12" si="1">IF(U8&gt;0,U8/V8,"")</f>
        <v/>
      </c>
      <c r="Y8" s="23"/>
      <c r="Z8" s="23"/>
      <c r="AA8" s="23"/>
      <c r="AB8" s="23"/>
      <c r="AC8" s="6">
        <v>0</v>
      </c>
      <c r="AD8" s="6">
        <v>0</v>
      </c>
      <c r="AE8" s="19" t="s">
        <v>19</v>
      </c>
      <c r="AF8" s="19" t="s">
        <v>65</v>
      </c>
      <c r="AG8" s="19" t="s">
        <v>70</v>
      </c>
      <c r="AH8" s="19" t="s">
        <v>74</v>
      </c>
      <c r="AI8" s="19" t="s">
        <v>20</v>
      </c>
      <c r="AJ8" s="19" t="s">
        <v>21</v>
      </c>
    </row>
    <row r="9" spans="1:38" ht="26.25" customHeight="1" x14ac:dyDescent="0.25">
      <c r="B9" s="11">
        <f>B8+1</f>
        <v>43449</v>
      </c>
      <c r="C9" s="9" t="str">
        <f t="shared" ref="C9:C15" si="2">TEXT(B9,"dddd")</f>
        <v>Saturday</v>
      </c>
      <c r="D9" s="9"/>
      <c r="E9" s="9"/>
      <c r="F9" s="9"/>
      <c r="G9" s="9"/>
      <c r="H9" s="9"/>
      <c r="I9" s="9"/>
      <c r="J9" s="9"/>
      <c r="K9" s="12"/>
      <c r="L9" s="12"/>
      <c r="M9" s="12" t="str">
        <f t="shared" ref="M9:M72" si="3">IF(ISBLANK(K9),"",K9*L9/4)</f>
        <v/>
      </c>
      <c r="N9" s="12"/>
      <c r="O9" s="12"/>
      <c r="P9" s="44" t="s">
        <v>12</v>
      </c>
      <c r="Q9" s="45"/>
      <c r="R9" s="6" t="str">
        <f ca="1">IF(SUM(P3:R3,R6,R8)&gt;0,VLOOKUP(AD15,AD8:AE12,2),"")</f>
        <v/>
      </c>
      <c r="T9" s="16" t="s">
        <v>41</v>
      </c>
      <c r="U9" s="34"/>
      <c r="V9" s="34"/>
      <c r="W9" s="34"/>
      <c r="X9" s="23" t="str">
        <f t="shared" si="1"/>
        <v/>
      </c>
      <c r="Y9" s="23"/>
      <c r="Z9" s="23"/>
      <c r="AA9" s="23"/>
      <c r="AB9" s="23"/>
      <c r="AC9" s="6">
        <v>0.6</v>
      </c>
      <c r="AD9" s="6">
        <v>1</v>
      </c>
      <c r="AE9" s="19" t="s">
        <v>22</v>
      </c>
      <c r="AF9" s="19" t="s">
        <v>66</v>
      </c>
      <c r="AG9" s="19" t="s">
        <v>71</v>
      </c>
      <c r="AH9" s="19" t="s">
        <v>75</v>
      </c>
      <c r="AI9" s="19" t="s">
        <v>23</v>
      </c>
      <c r="AJ9" s="19" t="s">
        <v>24</v>
      </c>
    </row>
    <row r="10" spans="1:38" ht="26.25" customHeight="1" x14ac:dyDescent="0.25">
      <c r="B10" s="11">
        <f t="shared" ref="B10:B14" si="4">B9+1</f>
        <v>43450</v>
      </c>
      <c r="C10" s="9" t="str">
        <f t="shared" si="2"/>
        <v>Sunday</v>
      </c>
      <c r="D10" s="9"/>
      <c r="E10" s="9"/>
      <c r="F10" s="9"/>
      <c r="G10" s="9"/>
      <c r="H10" s="9"/>
      <c r="I10" s="9"/>
      <c r="J10" s="9"/>
      <c r="K10" s="12"/>
      <c r="L10" s="12"/>
      <c r="M10" s="12" t="str">
        <f t="shared" si="3"/>
        <v/>
      </c>
      <c r="N10" s="12"/>
      <c r="O10" s="12"/>
      <c r="P10" s="39" t="s">
        <v>46</v>
      </c>
      <c r="Q10" s="37"/>
      <c r="R10" s="17">
        <f ca="1">IF(WEEKNUM(TODAY(),WEEKDAY(O1)+10)=WEEKNUM(O1,WEEKDAY(O1)+10),1,IF(WEEKNUM(TODAY(),WEEKDAY(O1)+10)=WEEKNUM(O1,WEEKDAY(O1)+10)+1,2,IF(WEEKNUM(TODAY(),WEEKDAY(O1)+10)=WEEKNUM(O1,WEEKDAY(O1)+10)+2,3,IF(WEEKNUM(TODAY(),WEEKDAY(O1)+10)=WEEKNUM(O1,WEEKDAY(O1)+10)+3,4,IF(WEEKNUM(TODAY(),WEEKDAY(O1)+10)=WEEKNUM(O1,WEEKDAY(O1)+10)+4,5,IF(WEEKNUM(TODAY(),WEEKDAY(O1)+10)=WEEKNUM(O1,WEEKDAY(O1)+10)+5,26,IF(WEEKNUM(TODAY(),WEEKDAY(O1)+10)=WEEKNUM(O1,WEEKDAY(O1)+10)+6,7,IF(WEEKNUM(TODAY(),WEEKDAY(O1)+10)=WEEKNUM(O1,WEEKDAY(O1)+10)+7,8,IF(WEEKNUM(TODAY(),WEEKDAY(O1)+10)=WEEKNUM(O1,WEEKDAY(O1)+10)+8,9,IF(WEEKNUM(TODAY(),WEEKDAY(O1)+10)=WEEKNUM(O1,WEEKDAY(O1)+10)+9,10,IF(WEEKNUM(TODAY(),WEEKDAY(O1)+10)=WEEKNUM(O1,WEEKDAY(O1)+10)+10,11,IF(WEEKNUM(TODAY(),WEEKDAY(O1)+10)=WEEKNUM(O1,WEEKDAY(O1)+10)+11,12,)*IF(WEEKNUM(TODAY()*WEEKDAY(O1)+10)=WEEKNUM(O1,WEEKDAY(O1)+10)+12,13,IF(WEEKNUM(TODAY(),WEEKDAY(O1)+10)=WEEKNUM(O1,WEEKDAY(O1)+10)+13,14,IF(WEEKNUM(TODAY(),WEEKDAY(O1)+10)=WEEKNUM(O1,WEEKDAY(O1)+10)+14,15,IF(WEEKNUM(TODAY(),WEEKDAY(O1)+10)=WEEKNUM(O1,WEEKDAY(O1)+10)+15,16,)))))))))))))))</f>
        <v>0</v>
      </c>
      <c r="T10" s="16" t="s">
        <v>42</v>
      </c>
      <c r="U10" s="34"/>
      <c r="V10" s="34"/>
      <c r="W10" s="34"/>
      <c r="X10" s="23" t="str">
        <f t="shared" si="1"/>
        <v/>
      </c>
      <c r="Y10" s="23"/>
      <c r="Z10" s="23"/>
      <c r="AA10" s="23"/>
      <c r="AB10" s="23"/>
      <c r="AC10" s="6">
        <v>0.7</v>
      </c>
      <c r="AD10" s="6">
        <v>2</v>
      </c>
      <c r="AE10" s="19" t="s">
        <v>25</v>
      </c>
      <c r="AF10" s="19" t="s">
        <v>67</v>
      </c>
      <c r="AG10" s="19" t="s">
        <v>69</v>
      </c>
      <c r="AH10" s="19" t="s">
        <v>76</v>
      </c>
      <c r="AI10" s="19" t="s">
        <v>26</v>
      </c>
      <c r="AJ10" s="19" t="s">
        <v>27</v>
      </c>
    </row>
    <row r="11" spans="1:38" ht="26.25" customHeight="1" x14ac:dyDescent="0.25">
      <c r="B11" s="11">
        <f t="shared" si="4"/>
        <v>43451</v>
      </c>
      <c r="C11" s="9" t="str">
        <f t="shared" si="2"/>
        <v>Monday</v>
      </c>
      <c r="D11" s="9"/>
      <c r="E11" s="9"/>
      <c r="F11" s="9"/>
      <c r="G11" s="9"/>
      <c r="H11" s="9"/>
      <c r="I11" s="9"/>
      <c r="J11" s="9"/>
      <c r="K11" s="12"/>
      <c r="L11" s="12"/>
      <c r="M11" s="12" t="str">
        <f t="shared" si="3"/>
        <v/>
      </c>
      <c r="N11" s="12"/>
      <c r="O11" s="12"/>
      <c r="T11" s="16" t="s">
        <v>43</v>
      </c>
      <c r="U11" s="34"/>
      <c r="V11" s="34"/>
      <c r="W11" s="34"/>
      <c r="X11" s="23" t="str">
        <f t="shared" si="1"/>
        <v/>
      </c>
      <c r="Y11" s="23"/>
      <c r="Z11" s="23"/>
      <c r="AA11" s="23"/>
      <c r="AB11" s="23"/>
      <c r="AC11" s="6">
        <v>0.8</v>
      </c>
      <c r="AD11" s="6">
        <v>3</v>
      </c>
      <c r="AE11" s="19" t="s">
        <v>28</v>
      </c>
      <c r="AF11" s="19" t="s">
        <v>64</v>
      </c>
      <c r="AG11" s="19" t="s">
        <v>72</v>
      </c>
      <c r="AH11" s="19" t="s">
        <v>29</v>
      </c>
      <c r="AI11" s="19" t="s">
        <v>30</v>
      </c>
      <c r="AJ11" s="19" t="s">
        <v>31</v>
      </c>
    </row>
    <row r="12" spans="1:38" ht="26.25" customHeight="1" x14ac:dyDescent="0.25">
      <c r="B12" s="11">
        <f t="shared" si="4"/>
        <v>43452</v>
      </c>
      <c r="C12" s="9" t="str">
        <f t="shared" si="2"/>
        <v>Tuesday</v>
      </c>
      <c r="D12" s="9"/>
      <c r="E12" s="9"/>
      <c r="F12" s="9"/>
      <c r="G12" s="9"/>
      <c r="H12" s="9"/>
      <c r="I12" s="9"/>
      <c r="J12" s="9"/>
      <c r="K12" s="12"/>
      <c r="L12" s="12"/>
      <c r="M12" s="12" t="str">
        <f t="shared" si="3"/>
        <v/>
      </c>
      <c r="N12" s="12"/>
      <c r="O12" s="12"/>
      <c r="P12" s="1" t="s">
        <v>4</v>
      </c>
      <c r="T12" s="16" t="s">
        <v>44</v>
      </c>
      <c r="U12" s="34"/>
      <c r="V12" s="34"/>
      <c r="W12" s="34"/>
      <c r="X12" s="23" t="str">
        <f t="shared" si="1"/>
        <v/>
      </c>
      <c r="Y12" s="23"/>
      <c r="Z12" s="23"/>
      <c r="AA12" s="23"/>
      <c r="AB12" s="23"/>
      <c r="AC12" s="6">
        <v>0.9</v>
      </c>
      <c r="AD12" s="6">
        <v>4</v>
      </c>
      <c r="AE12" s="19" t="s">
        <v>32</v>
      </c>
      <c r="AF12" s="19" t="s">
        <v>68</v>
      </c>
      <c r="AG12" s="19" t="s">
        <v>73</v>
      </c>
      <c r="AH12" s="19" t="s">
        <v>77</v>
      </c>
      <c r="AI12" s="19" t="s">
        <v>33</v>
      </c>
      <c r="AJ12" s="19" t="s">
        <v>34</v>
      </c>
    </row>
    <row r="13" spans="1:38" ht="26.25" customHeight="1" x14ac:dyDescent="0.25">
      <c r="B13" s="11">
        <f t="shared" si="4"/>
        <v>43453</v>
      </c>
      <c r="C13" s="9" t="str">
        <f t="shared" si="2"/>
        <v>Wednesday</v>
      </c>
      <c r="D13" s="9"/>
      <c r="E13" s="9"/>
      <c r="F13" s="9"/>
      <c r="G13" s="9"/>
      <c r="H13" s="9"/>
      <c r="I13" s="9"/>
      <c r="J13" s="9"/>
      <c r="K13" s="12"/>
      <c r="L13" s="12"/>
      <c r="M13" s="12" t="str">
        <f t="shared" si="3"/>
        <v/>
      </c>
      <c r="N13" s="12"/>
      <c r="O13" s="12"/>
      <c r="P13" s="2" t="s">
        <v>78</v>
      </c>
      <c r="Q13" s="2" t="s">
        <v>8</v>
      </c>
      <c r="R13" s="2" t="s">
        <v>7</v>
      </c>
    </row>
    <row r="14" spans="1:38" ht="26.25" customHeight="1" thickBot="1" x14ac:dyDescent="0.3">
      <c r="B14" s="13">
        <f t="shared" si="4"/>
        <v>43454</v>
      </c>
      <c r="C14" s="38" t="str">
        <f t="shared" si="2"/>
        <v>Thursday</v>
      </c>
      <c r="D14" s="38"/>
      <c r="E14" s="38"/>
      <c r="F14" s="38"/>
      <c r="G14" s="38"/>
      <c r="H14" s="38"/>
      <c r="I14" s="38"/>
      <c r="J14" s="38"/>
      <c r="K14" s="14"/>
      <c r="L14" s="14"/>
      <c r="M14" s="14" t="str">
        <f t="shared" si="3"/>
        <v/>
      </c>
      <c r="N14" s="14"/>
      <c r="O14" s="14"/>
      <c r="P14" s="1">
        <f>SUM(M8:M14)</f>
        <v>0</v>
      </c>
      <c r="Q14" s="1">
        <f>SUM(N7:N14)</f>
        <v>0</v>
      </c>
      <c r="R14" s="1">
        <f>SUM(O7:O14)</f>
        <v>0</v>
      </c>
      <c r="AD14" s="1" t="s">
        <v>35</v>
      </c>
      <c r="AE14" s="43" t="s">
        <v>15</v>
      </c>
      <c r="AF14" s="43"/>
      <c r="AG14" s="46" t="s">
        <v>16</v>
      </c>
      <c r="AH14" s="46"/>
      <c r="AI14" s="43" t="s">
        <v>17</v>
      </c>
      <c r="AJ14" s="43"/>
      <c r="AK14" s="43" t="s">
        <v>18</v>
      </c>
      <c r="AL14" s="43"/>
    </row>
    <row r="15" spans="1:38" ht="26.25" customHeight="1" thickTop="1" x14ac:dyDescent="0.25">
      <c r="B15" s="11">
        <f>B14+1</f>
        <v>43455</v>
      </c>
      <c r="C15" s="9" t="str">
        <f t="shared" si="2"/>
        <v>Friday</v>
      </c>
      <c r="D15" s="9"/>
      <c r="E15" s="9"/>
      <c r="F15" s="9"/>
      <c r="G15" s="9"/>
      <c r="H15" s="9"/>
      <c r="I15" s="9"/>
      <c r="J15" s="9"/>
      <c r="K15" s="10"/>
      <c r="L15" s="10"/>
      <c r="M15" s="10" t="str">
        <f t="shared" si="3"/>
        <v/>
      </c>
      <c r="N15" s="10"/>
      <c r="O15" s="10"/>
      <c r="AD15" s="26" t="e">
        <f ca="1">AF6*VLOOKUP(P3,AE15:AF19,2)+AG6*VLOOKUP(Q3,AG15:AH19,2)+AH6*(VLOOKUP(R3,AI15:AJ19,2))+AI6*(VLOOKUP(R8,AK15:AL19,2))+0.1*R6+0.1*R7</f>
        <v>#N/A</v>
      </c>
      <c r="AE15" s="19">
        <v>0</v>
      </c>
      <c r="AF15" s="6">
        <v>0</v>
      </c>
      <c r="AG15" s="19">
        <v>0</v>
      </c>
      <c r="AH15" s="6">
        <v>0</v>
      </c>
      <c r="AI15" s="19">
        <v>0</v>
      </c>
      <c r="AJ15" s="6">
        <v>0</v>
      </c>
      <c r="AK15" s="19">
        <v>0</v>
      </c>
      <c r="AL15" s="6">
        <v>0</v>
      </c>
    </row>
    <row r="16" spans="1:38" ht="26.25" customHeight="1" x14ac:dyDescent="0.25">
      <c r="B16" s="11">
        <f>B15+1</f>
        <v>43456</v>
      </c>
      <c r="C16" s="9" t="str">
        <f t="shared" ref="C16:C79" si="5">TEXT(B16,"dddd")</f>
        <v>Saturday</v>
      </c>
      <c r="D16" s="9"/>
      <c r="E16" s="9"/>
      <c r="F16" s="9"/>
      <c r="G16" s="9"/>
      <c r="H16" s="9"/>
      <c r="I16" s="9"/>
      <c r="J16" s="9"/>
      <c r="K16" s="12"/>
      <c r="L16" s="12"/>
      <c r="M16" s="12" t="str">
        <f t="shared" si="3"/>
        <v/>
      </c>
      <c r="N16" s="12"/>
      <c r="O16" s="12"/>
      <c r="AE16" s="19">
        <v>8</v>
      </c>
      <c r="AF16" s="6">
        <v>1</v>
      </c>
      <c r="AG16" s="19">
        <v>30</v>
      </c>
      <c r="AH16" s="6">
        <v>1</v>
      </c>
      <c r="AI16" s="19">
        <v>15</v>
      </c>
      <c r="AJ16" s="6">
        <v>1</v>
      </c>
      <c r="AK16" s="32">
        <v>0.3</v>
      </c>
      <c r="AL16" s="6">
        <v>1</v>
      </c>
    </row>
    <row r="17" spans="1:38" ht="26.25" customHeight="1" x14ac:dyDescent="0.25">
      <c r="B17" s="11">
        <f t="shared" ref="B17:B80" si="6">B16+1</f>
        <v>43457</v>
      </c>
      <c r="C17" s="9" t="str">
        <f t="shared" si="5"/>
        <v>Sunday</v>
      </c>
      <c r="D17" s="9"/>
      <c r="E17" s="9"/>
      <c r="F17" s="9"/>
      <c r="G17" s="9"/>
      <c r="H17" s="9"/>
      <c r="I17" s="9"/>
      <c r="J17" s="9"/>
      <c r="K17" s="12"/>
      <c r="L17" s="12"/>
      <c r="M17" s="12" t="str">
        <f t="shared" si="3"/>
        <v/>
      </c>
      <c r="N17" s="12"/>
      <c r="O17" s="12"/>
      <c r="AE17" s="19">
        <v>9</v>
      </c>
      <c r="AF17" s="6">
        <v>2</v>
      </c>
      <c r="AG17" s="19">
        <v>40</v>
      </c>
      <c r="AH17" s="6">
        <v>2</v>
      </c>
      <c r="AI17" s="19">
        <v>20</v>
      </c>
      <c r="AJ17" s="6">
        <v>2</v>
      </c>
      <c r="AK17" s="32">
        <v>0.5</v>
      </c>
      <c r="AL17" s="6">
        <v>2</v>
      </c>
    </row>
    <row r="18" spans="1:38" ht="26.25" customHeight="1" x14ac:dyDescent="0.25">
      <c r="B18" s="11">
        <f t="shared" si="6"/>
        <v>43458</v>
      </c>
      <c r="C18" s="9" t="str">
        <f t="shared" si="5"/>
        <v>Monday</v>
      </c>
      <c r="D18" s="9"/>
      <c r="E18" s="9"/>
      <c r="F18" s="9"/>
      <c r="G18" s="9"/>
      <c r="H18" s="9"/>
      <c r="I18" s="9"/>
      <c r="J18" s="9"/>
      <c r="K18" s="12"/>
      <c r="L18" s="12"/>
      <c r="M18" s="12" t="str">
        <f t="shared" si="3"/>
        <v/>
      </c>
      <c r="N18" s="12"/>
      <c r="O18" s="12"/>
      <c r="AE18" s="19">
        <v>11</v>
      </c>
      <c r="AF18" s="6">
        <v>3</v>
      </c>
      <c r="AG18" s="19">
        <v>50</v>
      </c>
      <c r="AH18" s="6">
        <v>3</v>
      </c>
      <c r="AI18" s="19">
        <v>25</v>
      </c>
      <c r="AJ18" s="6">
        <v>3</v>
      </c>
      <c r="AK18" s="32">
        <v>0.7</v>
      </c>
      <c r="AL18" s="6">
        <v>3</v>
      </c>
    </row>
    <row r="19" spans="1:38" ht="26.25" customHeight="1" x14ac:dyDescent="0.25">
      <c r="B19" s="11">
        <f t="shared" si="6"/>
        <v>43459</v>
      </c>
      <c r="C19" s="9" t="str">
        <f t="shared" si="5"/>
        <v>Tuesday</v>
      </c>
      <c r="D19" s="9"/>
      <c r="E19" s="9"/>
      <c r="F19" s="9"/>
      <c r="G19" s="9"/>
      <c r="H19" s="9"/>
      <c r="I19" s="9"/>
      <c r="J19" s="9"/>
      <c r="K19" s="12"/>
      <c r="L19" s="12"/>
      <c r="M19" s="12" t="str">
        <f t="shared" si="3"/>
        <v/>
      </c>
      <c r="N19" s="12"/>
      <c r="O19" s="12"/>
      <c r="P19" s="1" t="s">
        <v>4</v>
      </c>
      <c r="AE19" s="19">
        <v>13</v>
      </c>
      <c r="AF19" s="6">
        <v>4</v>
      </c>
      <c r="AG19" s="19">
        <v>60</v>
      </c>
      <c r="AH19" s="6">
        <v>4</v>
      </c>
      <c r="AI19" s="19">
        <v>30</v>
      </c>
      <c r="AJ19" s="6">
        <v>4</v>
      </c>
      <c r="AK19" s="32">
        <v>0.8</v>
      </c>
      <c r="AL19" s="6">
        <v>4</v>
      </c>
    </row>
    <row r="20" spans="1:38" ht="26.25" customHeight="1" x14ac:dyDescent="0.25">
      <c r="B20" s="11">
        <f t="shared" si="6"/>
        <v>43460</v>
      </c>
      <c r="C20" s="9" t="str">
        <f t="shared" si="5"/>
        <v>Wednesday</v>
      </c>
      <c r="D20" s="9"/>
      <c r="E20" s="9"/>
      <c r="F20" s="9"/>
      <c r="G20" s="9"/>
      <c r="H20" s="9"/>
      <c r="I20" s="9"/>
      <c r="J20" s="9"/>
      <c r="K20" s="12"/>
      <c r="L20" s="12"/>
      <c r="M20" s="12" t="str">
        <f t="shared" si="3"/>
        <v/>
      </c>
      <c r="N20" s="12"/>
      <c r="O20" s="12"/>
      <c r="P20" s="2" t="s">
        <v>78</v>
      </c>
      <c r="Q20" s="2" t="s">
        <v>8</v>
      </c>
      <c r="R20" s="2" t="s">
        <v>7</v>
      </c>
    </row>
    <row r="21" spans="1:38" ht="26.25" customHeight="1" thickBot="1" x14ac:dyDescent="0.3">
      <c r="B21" s="13">
        <f t="shared" si="6"/>
        <v>43461</v>
      </c>
      <c r="C21" s="38" t="str">
        <f t="shared" si="5"/>
        <v>Thursday</v>
      </c>
      <c r="D21" s="38"/>
      <c r="E21" s="38"/>
      <c r="F21" s="38"/>
      <c r="G21" s="38"/>
      <c r="H21" s="38"/>
      <c r="I21" s="38"/>
      <c r="J21" s="38"/>
      <c r="K21" s="14"/>
      <c r="L21" s="14"/>
      <c r="M21" s="14" t="str">
        <f t="shared" si="3"/>
        <v/>
      </c>
      <c r="N21" s="14"/>
      <c r="O21" s="14"/>
      <c r="P21" s="1">
        <f t="shared" ref="P21" si="7">SUM(M15:M21)</f>
        <v>0</v>
      </c>
      <c r="Q21" s="1">
        <f>SUM(N15:N21)</f>
        <v>0</v>
      </c>
      <c r="R21" s="1">
        <f>SUM(O15:O21)</f>
        <v>0</v>
      </c>
    </row>
    <row r="22" spans="1:38" ht="26.25" customHeight="1" thickTop="1" x14ac:dyDescent="0.25">
      <c r="B22" s="11">
        <f t="shared" si="6"/>
        <v>43462</v>
      </c>
      <c r="C22" s="9" t="str">
        <f t="shared" si="5"/>
        <v>Friday</v>
      </c>
      <c r="D22" s="9"/>
      <c r="E22" s="9"/>
      <c r="F22" s="9"/>
      <c r="G22" s="9"/>
      <c r="H22" s="9"/>
      <c r="I22" s="9"/>
      <c r="J22" s="9"/>
      <c r="K22" s="10"/>
      <c r="L22" s="10"/>
      <c r="M22" s="10" t="str">
        <f t="shared" si="3"/>
        <v/>
      </c>
      <c r="N22" s="10"/>
      <c r="O22" s="10"/>
    </row>
    <row r="23" spans="1:38" ht="26.25" customHeight="1" x14ac:dyDescent="0.25">
      <c r="B23" s="11">
        <f t="shared" si="6"/>
        <v>43463</v>
      </c>
      <c r="C23" s="9" t="str">
        <f t="shared" si="5"/>
        <v>Saturday</v>
      </c>
      <c r="D23" s="9"/>
      <c r="E23" s="9"/>
      <c r="F23" s="9"/>
      <c r="G23" s="9"/>
      <c r="H23" s="9"/>
      <c r="I23" s="9"/>
      <c r="J23" s="9"/>
      <c r="K23" s="12"/>
      <c r="L23" s="12"/>
      <c r="M23" s="12" t="str">
        <f t="shared" si="3"/>
        <v/>
      </c>
      <c r="N23" s="12"/>
      <c r="O23" s="12"/>
    </row>
    <row r="24" spans="1:38" ht="26.25" customHeight="1" x14ac:dyDescent="0.25">
      <c r="B24" s="11">
        <f t="shared" si="6"/>
        <v>43464</v>
      </c>
      <c r="C24" s="9" t="str">
        <f t="shared" si="5"/>
        <v>Sunday</v>
      </c>
      <c r="D24" s="9"/>
      <c r="E24" s="9"/>
      <c r="F24" s="9"/>
      <c r="G24" s="9"/>
      <c r="H24" s="9"/>
      <c r="I24" s="9"/>
      <c r="J24" s="9"/>
      <c r="K24" s="12"/>
      <c r="L24" s="12"/>
      <c r="M24" s="12" t="str">
        <f t="shared" si="3"/>
        <v/>
      </c>
      <c r="N24" s="12"/>
      <c r="O24" s="12"/>
    </row>
    <row r="25" spans="1:38" ht="26.25" customHeight="1" x14ac:dyDescent="0.25">
      <c r="B25" s="11">
        <f t="shared" si="6"/>
        <v>43465</v>
      </c>
      <c r="C25" s="9" t="str">
        <f t="shared" si="5"/>
        <v>Monday</v>
      </c>
      <c r="D25" s="9"/>
      <c r="E25" s="9"/>
      <c r="F25" s="9"/>
      <c r="G25" s="9"/>
      <c r="H25" s="9"/>
      <c r="I25" s="9"/>
      <c r="J25" s="9"/>
      <c r="K25" s="12"/>
      <c r="L25" s="12"/>
      <c r="M25" s="12" t="str">
        <f t="shared" si="3"/>
        <v/>
      </c>
      <c r="N25" s="12"/>
      <c r="O25" s="12"/>
    </row>
    <row r="26" spans="1:38" ht="26.25" customHeight="1" x14ac:dyDescent="0.25">
      <c r="B26" s="11">
        <f t="shared" si="6"/>
        <v>43466</v>
      </c>
      <c r="C26" s="9" t="str">
        <f t="shared" si="5"/>
        <v>Tuesday</v>
      </c>
      <c r="D26" s="9"/>
      <c r="E26" s="9"/>
      <c r="F26" s="9"/>
      <c r="G26" s="9"/>
      <c r="H26" s="9"/>
      <c r="I26" s="9"/>
      <c r="J26" s="9"/>
      <c r="K26" s="12"/>
      <c r="L26" s="12"/>
      <c r="M26" s="12" t="str">
        <f t="shared" si="3"/>
        <v/>
      </c>
      <c r="N26" s="12"/>
      <c r="O26" s="12"/>
      <c r="P26" s="1" t="s">
        <v>4</v>
      </c>
    </row>
    <row r="27" spans="1:38" ht="26.25" customHeight="1" x14ac:dyDescent="0.25">
      <c r="B27" s="11">
        <f t="shared" si="6"/>
        <v>43467</v>
      </c>
      <c r="C27" s="9" t="str">
        <f t="shared" si="5"/>
        <v>Wednesday</v>
      </c>
      <c r="D27" s="9"/>
      <c r="E27" s="9"/>
      <c r="F27" s="9"/>
      <c r="G27" s="9"/>
      <c r="H27" s="9"/>
      <c r="I27" s="9"/>
      <c r="J27" s="9"/>
      <c r="K27" s="12"/>
      <c r="L27" s="12"/>
      <c r="M27" s="12" t="str">
        <f t="shared" si="3"/>
        <v/>
      </c>
      <c r="N27" s="12"/>
      <c r="O27" s="12"/>
      <c r="P27" s="2" t="s">
        <v>78</v>
      </c>
      <c r="Q27" s="2" t="s">
        <v>8</v>
      </c>
      <c r="R27" s="2" t="s">
        <v>7</v>
      </c>
    </row>
    <row r="28" spans="1:38" ht="26.25" customHeight="1" thickBot="1" x14ac:dyDescent="0.3">
      <c r="B28" s="13">
        <f t="shared" si="6"/>
        <v>43468</v>
      </c>
      <c r="C28" s="38" t="str">
        <f t="shared" si="5"/>
        <v>Thursday</v>
      </c>
      <c r="D28" s="38"/>
      <c r="E28" s="38"/>
      <c r="F28" s="38"/>
      <c r="G28" s="38"/>
      <c r="H28" s="38"/>
      <c r="I28" s="38"/>
      <c r="J28" s="38"/>
      <c r="K28" s="14"/>
      <c r="L28" s="14"/>
      <c r="M28" s="14" t="str">
        <f t="shared" si="3"/>
        <v/>
      </c>
      <c r="N28" s="14"/>
      <c r="O28" s="14"/>
      <c r="P28" s="1">
        <f t="shared" ref="P28" si="8">SUM(M22:M28)</f>
        <v>0</v>
      </c>
      <c r="Q28" s="1">
        <f t="shared" ref="Q28:R28" si="9">SUM(N22:N28)</f>
        <v>0</v>
      </c>
      <c r="R28" s="1">
        <f t="shared" si="9"/>
        <v>0</v>
      </c>
    </row>
    <row r="29" spans="1:38" ht="26.25" customHeight="1" thickTop="1" x14ac:dyDescent="0.25">
      <c r="A29" s="37">
        <f t="shared" ref="A29" si="10">A22+1</f>
        <v>1</v>
      </c>
      <c r="B29" s="11">
        <f t="shared" si="6"/>
        <v>43469</v>
      </c>
      <c r="C29" s="9" t="str">
        <f t="shared" si="5"/>
        <v>Friday</v>
      </c>
      <c r="D29" s="9"/>
      <c r="E29" s="9"/>
      <c r="F29" s="9"/>
      <c r="G29" s="9"/>
      <c r="H29" s="9"/>
      <c r="I29" s="9"/>
      <c r="J29" s="9"/>
      <c r="K29" s="10"/>
      <c r="L29" s="10"/>
      <c r="M29" s="10" t="str">
        <f t="shared" si="3"/>
        <v/>
      </c>
      <c r="N29" s="10"/>
      <c r="O29" s="10"/>
    </row>
    <row r="30" spans="1:38" ht="26.25" customHeight="1" x14ac:dyDescent="0.25">
      <c r="A30" s="37"/>
      <c r="B30" s="11">
        <f t="shared" si="6"/>
        <v>43470</v>
      </c>
      <c r="C30" s="9" t="str">
        <f t="shared" si="5"/>
        <v>Saturday</v>
      </c>
      <c r="D30" s="9"/>
      <c r="E30" s="9"/>
      <c r="F30" s="9"/>
      <c r="G30" s="9"/>
      <c r="H30" s="9"/>
      <c r="I30" s="9"/>
      <c r="J30" s="9"/>
      <c r="K30" s="12"/>
      <c r="L30" s="12"/>
      <c r="M30" s="12" t="str">
        <f t="shared" si="3"/>
        <v/>
      </c>
      <c r="N30" s="12"/>
      <c r="O30" s="12"/>
    </row>
    <row r="31" spans="1:38" ht="26.25" customHeight="1" x14ac:dyDescent="0.25">
      <c r="A31" s="37"/>
      <c r="B31" s="11">
        <f t="shared" si="6"/>
        <v>43471</v>
      </c>
      <c r="C31" s="9" t="str">
        <f t="shared" si="5"/>
        <v>Sunday</v>
      </c>
      <c r="D31" s="9"/>
      <c r="E31" s="9"/>
      <c r="F31" s="9"/>
      <c r="G31" s="9"/>
      <c r="H31" s="9"/>
      <c r="I31" s="9"/>
      <c r="J31" s="9"/>
      <c r="K31" s="12"/>
      <c r="L31" s="12"/>
      <c r="M31" s="12" t="str">
        <f t="shared" si="3"/>
        <v/>
      </c>
      <c r="N31" s="12"/>
      <c r="O31" s="12"/>
    </row>
    <row r="32" spans="1:38" ht="26.25" customHeight="1" x14ac:dyDescent="0.25">
      <c r="A32" s="37"/>
      <c r="B32" s="11">
        <f t="shared" si="6"/>
        <v>43472</v>
      </c>
      <c r="C32" s="9" t="str">
        <f t="shared" si="5"/>
        <v>Monday</v>
      </c>
      <c r="D32" s="9"/>
      <c r="E32" s="9"/>
      <c r="F32" s="9"/>
      <c r="G32" s="9"/>
      <c r="H32" s="9"/>
      <c r="I32" s="9"/>
      <c r="J32" s="9"/>
      <c r="K32" s="12"/>
      <c r="L32" s="12"/>
      <c r="M32" s="12" t="str">
        <f t="shared" si="3"/>
        <v/>
      </c>
      <c r="N32" s="12"/>
      <c r="O32" s="12"/>
    </row>
    <row r="33" spans="1:18" ht="26.25" customHeight="1" x14ac:dyDescent="0.25">
      <c r="A33" s="37"/>
      <c r="B33" s="11">
        <f t="shared" si="6"/>
        <v>43473</v>
      </c>
      <c r="C33" s="9" t="str">
        <f t="shared" si="5"/>
        <v>Tuesday</v>
      </c>
      <c r="D33" s="9"/>
      <c r="E33" s="9"/>
      <c r="F33" s="9"/>
      <c r="G33" s="9"/>
      <c r="H33" s="9"/>
      <c r="I33" s="9"/>
      <c r="J33" s="9"/>
      <c r="K33" s="12"/>
      <c r="L33" s="12"/>
      <c r="M33" s="12" t="str">
        <f t="shared" si="3"/>
        <v/>
      </c>
      <c r="N33" s="12"/>
      <c r="O33" s="12"/>
      <c r="P33" s="1" t="s">
        <v>4</v>
      </c>
    </row>
    <row r="34" spans="1:18" ht="26.25" customHeight="1" x14ac:dyDescent="0.25">
      <c r="A34" s="37"/>
      <c r="B34" s="11">
        <f t="shared" si="6"/>
        <v>43474</v>
      </c>
      <c r="C34" s="9" t="str">
        <f t="shared" si="5"/>
        <v>Wednesday</v>
      </c>
      <c r="D34" s="9"/>
      <c r="E34" s="9"/>
      <c r="F34" s="9"/>
      <c r="G34" s="9"/>
      <c r="H34" s="9"/>
      <c r="I34" s="9"/>
      <c r="J34" s="9"/>
      <c r="K34" s="12"/>
      <c r="L34" s="12"/>
      <c r="M34" s="12" t="str">
        <f t="shared" si="3"/>
        <v/>
      </c>
      <c r="N34" s="12"/>
      <c r="O34" s="12"/>
      <c r="P34" s="2" t="s">
        <v>78</v>
      </c>
      <c r="Q34" s="2" t="s">
        <v>8</v>
      </c>
      <c r="R34" s="2" t="s">
        <v>7</v>
      </c>
    </row>
    <row r="35" spans="1:18" ht="26.25" customHeight="1" thickBot="1" x14ac:dyDescent="0.3">
      <c r="A35" s="37"/>
      <c r="B35" s="13">
        <f t="shared" si="6"/>
        <v>43475</v>
      </c>
      <c r="C35" s="38" t="str">
        <f t="shared" si="5"/>
        <v>Thursday</v>
      </c>
      <c r="D35" s="38"/>
      <c r="E35" s="38"/>
      <c r="F35" s="38"/>
      <c r="G35" s="38"/>
      <c r="H35" s="38"/>
      <c r="I35" s="38"/>
      <c r="J35" s="38"/>
      <c r="K35" s="14"/>
      <c r="L35" s="14"/>
      <c r="M35" s="14" t="str">
        <f t="shared" si="3"/>
        <v/>
      </c>
      <c r="N35" s="14"/>
      <c r="O35" s="14"/>
      <c r="P35" s="1">
        <f t="shared" ref="P35" si="11">SUM(M29:M35)</f>
        <v>0</v>
      </c>
      <c r="Q35" s="1">
        <f t="shared" ref="Q35:R35" si="12">SUM(N29:N35)</f>
        <v>0</v>
      </c>
      <c r="R35" s="1">
        <f t="shared" si="12"/>
        <v>0</v>
      </c>
    </row>
    <row r="36" spans="1:18" ht="26.25" customHeight="1" thickTop="1" x14ac:dyDescent="0.25">
      <c r="A36" s="6">
        <f t="shared" ref="A36" si="13">A29+1</f>
        <v>2</v>
      </c>
      <c r="B36" s="11">
        <f t="shared" si="6"/>
        <v>43476</v>
      </c>
      <c r="C36" s="9" t="str">
        <f t="shared" si="5"/>
        <v>Friday</v>
      </c>
      <c r="D36" s="9"/>
      <c r="E36" s="9"/>
      <c r="F36" s="9"/>
      <c r="G36" s="9"/>
      <c r="H36" s="9"/>
      <c r="I36" s="9"/>
      <c r="J36" s="9"/>
      <c r="K36" s="10"/>
      <c r="L36" s="10"/>
      <c r="M36" s="10" t="str">
        <f t="shared" si="3"/>
        <v/>
      </c>
      <c r="N36" s="10"/>
      <c r="O36" s="10"/>
    </row>
    <row r="37" spans="1:18" ht="26.25" customHeight="1" x14ac:dyDescent="0.25">
      <c r="B37" s="11">
        <f t="shared" si="6"/>
        <v>43477</v>
      </c>
      <c r="C37" s="9" t="str">
        <f t="shared" si="5"/>
        <v>Saturday</v>
      </c>
      <c r="D37" s="9"/>
      <c r="E37" s="9"/>
      <c r="F37" s="9"/>
      <c r="G37" s="9"/>
      <c r="H37" s="9"/>
      <c r="I37" s="9"/>
      <c r="J37" s="9"/>
      <c r="K37" s="12"/>
      <c r="L37" s="12"/>
      <c r="M37" s="12" t="str">
        <f t="shared" si="3"/>
        <v/>
      </c>
      <c r="N37" s="12"/>
      <c r="O37" s="12"/>
    </row>
    <row r="38" spans="1:18" ht="26.25" customHeight="1" x14ac:dyDescent="0.25">
      <c r="B38" s="11">
        <f t="shared" si="6"/>
        <v>43478</v>
      </c>
      <c r="C38" s="9" t="str">
        <f t="shared" si="5"/>
        <v>Sunday</v>
      </c>
      <c r="D38" s="9"/>
      <c r="E38" s="9"/>
      <c r="F38" s="9"/>
      <c r="G38" s="9"/>
      <c r="H38" s="9"/>
      <c r="I38" s="9"/>
      <c r="J38" s="9"/>
      <c r="K38" s="12"/>
      <c r="L38" s="12"/>
      <c r="M38" s="12" t="str">
        <f t="shared" si="3"/>
        <v/>
      </c>
      <c r="N38" s="12"/>
      <c r="O38" s="12"/>
    </row>
    <row r="39" spans="1:18" ht="26.25" customHeight="1" x14ac:dyDescent="0.25">
      <c r="B39" s="11">
        <f t="shared" si="6"/>
        <v>43479</v>
      </c>
      <c r="C39" s="9" t="str">
        <f t="shared" si="5"/>
        <v>Monday</v>
      </c>
      <c r="D39" s="9"/>
      <c r="E39" s="9"/>
      <c r="F39" s="9"/>
      <c r="G39" s="9"/>
      <c r="H39" s="9"/>
      <c r="I39" s="9"/>
      <c r="J39" s="9"/>
      <c r="K39" s="12"/>
      <c r="L39" s="12"/>
      <c r="M39" s="12" t="str">
        <f t="shared" si="3"/>
        <v/>
      </c>
      <c r="N39" s="12"/>
      <c r="O39" s="12"/>
    </row>
    <row r="40" spans="1:18" ht="26.25" customHeight="1" x14ac:dyDescent="0.25">
      <c r="B40" s="11">
        <f t="shared" si="6"/>
        <v>43480</v>
      </c>
      <c r="C40" s="9" t="str">
        <f t="shared" si="5"/>
        <v>Tuesday</v>
      </c>
      <c r="D40" s="9"/>
      <c r="E40" s="9"/>
      <c r="F40" s="9"/>
      <c r="G40" s="9"/>
      <c r="H40" s="9"/>
      <c r="I40" s="9"/>
      <c r="J40" s="9"/>
      <c r="K40" s="12"/>
      <c r="L40" s="12"/>
      <c r="M40" s="12" t="str">
        <f t="shared" si="3"/>
        <v/>
      </c>
      <c r="N40" s="12"/>
      <c r="O40" s="12"/>
      <c r="P40" s="1" t="s">
        <v>4</v>
      </c>
    </row>
    <row r="41" spans="1:18" ht="26.25" customHeight="1" x14ac:dyDescent="0.25">
      <c r="B41" s="11">
        <f t="shared" si="6"/>
        <v>43481</v>
      </c>
      <c r="C41" s="9" t="str">
        <f t="shared" si="5"/>
        <v>Wednesday</v>
      </c>
      <c r="D41" s="9"/>
      <c r="E41" s="9"/>
      <c r="F41" s="9"/>
      <c r="G41" s="9"/>
      <c r="H41" s="9"/>
      <c r="I41" s="9"/>
      <c r="J41" s="9"/>
      <c r="K41" s="12"/>
      <c r="L41" s="12"/>
      <c r="M41" s="12" t="str">
        <f t="shared" si="3"/>
        <v/>
      </c>
      <c r="N41" s="12"/>
      <c r="O41" s="12"/>
      <c r="P41" s="2" t="s">
        <v>78</v>
      </c>
      <c r="Q41" s="2" t="s">
        <v>8</v>
      </c>
      <c r="R41" s="2" t="s">
        <v>7</v>
      </c>
    </row>
    <row r="42" spans="1:18" ht="26.25" customHeight="1" thickBot="1" x14ac:dyDescent="0.3">
      <c r="B42" s="13">
        <f t="shared" si="6"/>
        <v>43482</v>
      </c>
      <c r="C42" s="38" t="str">
        <f t="shared" si="5"/>
        <v>Thursday</v>
      </c>
      <c r="D42" s="38"/>
      <c r="E42" s="38"/>
      <c r="F42" s="38"/>
      <c r="G42" s="38"/>
      <c r="H42" s="38"/>
      <c r="I42" s="38"/>
      <c r="J42" s="38"/>
      <c r="K42" s="14"/>
      <c r="L42" s="14"/>
      <c r="M42" s="14" t="str">
        <f t="shared" si="3"/>
        <v/>
      </c>
      <c r="N42" s="14"/>
      <c r="O42" s="14"/>
      <c r="P42" s="1">
        <f t="shared" ref="P42" si="14">SUM(M36:M42)</f>
        <v>0</v>
      </c>
      <c r="Q42" s="1">
        <f t="shared" ref="Q42:R42" si="15">SUM(N36:N42)</f>
        <v>0</v>
      </c>
      <c r="R42" s="1">
        <f t="shared" si="15"/>
        <v>0</v>
      </c>
    </row>
    <row r="43" spans="1:18" ht="26.25" customHeight="1" thickTop="1" x14ac:dyDescent="0.25">
      <c r="A43" s="6">
        <f t="shared" ref="A43" si="16">A36+1</f>
        <v>3</v>
      </c>
      <c r="B43" s="11">
        <f t="shared" si="6"/>
        <v>43483</v>
      </c>
      <c r="C43" s="9" t="str">
        <f t="shared" si="5"/>
        <v>Friday</v>
      </c>
      <c r="D43" s="9"/>
      <c r="E43" s="9"/>
      <c r="F43" s="9"/>
      <c r="G43" s="9"/>
      <c r="H43" s="9"/>
      <c r="I43" s="9"/>
      <c r="J43" s="9"/>
      <c r="K43" s="10"/>
      <c r="L43" s="10"/>
      <c r="M43" s="10" t="str">
        <f t="shared" si="3"/>
        <v/>
      </c>
      <c r="N43" s="10"/>
      <c r="O43" s="10"/>
    </row>
    <row r="44" spans="1:18" ht="26.25" customHeight="1" x14ac:dyDescent="0.25">
      <c r="B44" s="11">
        <f t="shared" si="6"/>
        <v>43484</v>
      </c>
      <c r="C44" s="9" t="str">
        <f t="shared" si="5"/>
        <v>Saturday</v>
      </c>
      <c r="D44" s="9"/>
      <c r="E44" s="9"/>
      <c r="F44" s="9"/>
      <c r="G44" s="9"/>
      <c r="H44" s="9"/>
      <c r="I44" s="9"/>
      <c r="J44" s="9"/>
      <c r="K44" s="12"/>
      <c r="L44" s="12"/>
      <c r="M44" s="12" t="str">
        <f t="shared" si="3"/>
        <v/>
      </c>
      <c r="N44" s="12"/>
      <c r="O44" s="12"/>
    </row>
    <row r="45" spans="1:18" ht="26.25" customHeight="1" x14ac:dyDescent="0.25">
      <c r="B45" s="11">
        <f t="shared" si="6"/>
        <v>43485</v>
      </c>
      <c r="C45" s="9" t="str">
        <f t="shared" si="5"/>
        <v>Sunday</v>
      </c>
      <c r="D45" s="9"/>
      <c r="E45" s="9"/>
      <c r="F45" s="9"/>
      <c r="G45" s="9"/>
      <c r="H45" s="9"/>
      <c r="I45" s="9"/>
      <c r="J45" s="9"/>
      <c r="K45" s="12"/>
      <c r="L45" s="12"/>
      <c r="M45" s="12" t="str">
        <f t="shared" si="3"/>
        <v/>
      </c>
      <c r="N45" s="12"/>
      <c r="O45" s="12"/>
    </row>
    <row r="46" spans="1:18" ht="26.25" customHeight="1" x14ac:dyDescent="0.25">
      <c r="B46" s="11">
        <f t="shared" si="6"/>
        <v>43486</v>
      </c>
      <c r="C46" s="9" t="str">
        <f t="shared" si="5"/>
        <v>Monday</v>
      </c>
      <c r="D46" s="9"/>
      <c r="E46" s="9"/>
      <c r="F46" s="9"/>
      <c r="G46" s="9"/>
      <c r="H46" s="9"/>
      <c r="I46" s="9"/>
      <c r="J46" s="9"/>
      <c r="K46" s="12"/>
      <c r="L46" s="12"/>
      <c r="M46" s="12" t="str">
        <f t="shared" si="3"/>
        <v/>
      </c>
      <c r="N46" s="12"/>
      <c r="O46" s="12"/>
    </row>
    <row r="47" spans="1:18" ht="26.25" customHeight="1" x14ac:dyDescent="0.25">
      <c r="B47" s="11">
        <f t="shared" si="6"/>
        <v>43487</v>
      </c>
      <c r="C47" s="9" t="str">
        <f t="shared" si="5"/>
        <v>Tuesday</v>
      </c>
      <c r="D47" s="9"/>
      <c r="E47" s="9"/>
      <c r="F47" s="9"/>
      <c r="G47" s="9"/>
      <c r="H47" s="9"/>
      <c r="I47" s="9"/>
      <c r="J47" s="9"/>
      <c r="K47" s="12"/>
      <c r="L47" s="12"/>
      <c r="M47" s="12" t="str">
        <f t="shared" si="3"/>
        <v/>
      </c>
      <c r="N47" s="12"/>
      <c r="O47" s="12"/>
      <c r="P47" s="1" t="s">
        <v>4</v>
      </c>
    </row>
    <row r="48" spans="1:18" ht="26.25" customHeight="1" x14ac:dyDescent="0.25">
      <c r="B48" s="11">
        <f t="shared" si="6"/>
        <v>43488</v>
      </c>
      <c r="C48" s="9" t="str">
        <f t="shared" si="5"/>
        <v>Wednesday</v>
      </c>
      <c r="D48" s="9"/>
      <c r="E48" s="9"/>
      <c r="F48" s="9"/>
      <c r="G48" s="9"/>
      <c r="H48" s="9"/>
      <c r="I48" s="9"/>
      <c r="J48" s="9"/>
      <c r="K48" s="12"/>
      <c r="L48" s="12"/>
      <c r="M48" s="12" t="str">
        <f t="shared" si="3"/>
        <v/>
      </c>
      <c r="N48" s="12"/>
      <c r="O48" s="12"/>
      <c r="P48" s="2" t="s">
        <v>78</v>
      </c>
      <c r="Q48" s="2" t="s">
        <v>8</v>
      </c>
      <c r="R48" s="2" t="s">
        <v>7</v>
      </c>
    </row>
    <row r="49" spans="1:18" ht="26.25" customHeight="1" thickBot="1" x14ac:dyDescent="0.3">
      <c r="B49" s="13">
        <f t="shared" si="6"/>
        <v>43489</v>
      </c>
      <c r="C49" s="38" t="str">
        <f t="shared" si="5"/>
        <v>Thursday</v>
      </c>
      <c r="D49" s="38"/>
      <c r="E49" s="38"/>
      <c r="F49" s="38"/>
      <c r="G49" s="38"/>
      <c r="H49" s="38"/>
      <c r="I49" s="38"/>
      <c r="J49" s="38"/>
      <c r="K49" s="14"/>
      <c r="L49" s="14"/>
      <c r="M49" s="14" t="str">
        <f t="shared" si="3"/>
        <v/>
      </c>
      <c r="N49" s="14"/>
      <c r="O49" s="14"/>
      <c r="P49" s="1">
        <f t="shared" ref="P49" si="17">SUM(M43:M49)</f>
        <v>0</v>
      </c>
      <c r="Q49" s="1">
        <f t="shared" ref="Q49:R49" si="18">SUM(N43:N49)</f>
        <v>0</v>
      </c>
      <c r="R49" s="1">
        <f t="shared" si="18"/>
        <v>0</v>
      </c>
    </row>
    <row r="50" spans="1:18" ht="26.25" customHeight="1" thickTop="1" x14ac:dyDescent="0.25">
      <c r="A50" s="6">
        <f t="shared" ref="A50" si="19">A43+1</f>
        <v>4</v>
      </c>
      <c r="B50" s="11">
        <f t="shared" si="6"/>
        <v>43490</v>
      </c>
      <c r="C50" s="9" t="str">
        <f t="shared" si="5"/>
        <v>Friday</v>
      </c>
      <c r="D50" s="9"/>
      <c r="E50" s="9"/>
      <c r="F50" s="9"/>
      <c r="G50" s="9"/>
      <c r="H50" s="9"/>
      <c r="I50" s="9"/>
      <c r="J50" s="9"/>
      <c r="K50" s="10"/>
      <c r="L50" s="10"/>
      <c r="M50" s="10" t="str">
        <f t="shared" si="3"/>
        <v/>
      </c>
      <c r="N50" s="10"/>
      <c r="O50" s="10"/>
    </row>
    <row r="51" spans="1:18" ht="26.25" customHeight="1" x14ac:dyDescent="0.25">
      <c r="B51" s="11">
        <f t="shared" si="6"/>
        <v>43491</v>
      </c>
      <c r="C51" s="9" t="str">
        <f t="shared" si="5"/>
        <v>Saturday</v>
      </c>
      <c r="D51" s="9"/>
      <c r="E51" s="9"/>
      <c r="F51" s="9"/>
      <c r="G51" s="9"/>
      <c r="H51" s="9"/>
      <c r="I51" s="9"/>
      <c r="J51" s="9"/>
      <c r="K51" s="12"/>
      <c r="L51" s="12"/>
      <c r="M51" s="12" t="str">
        <f t="shared" si="3"/>
        <v/>
      </c>
      <c r="N51" s="12"/>
      <c r="O51" s="12"/>
    </row>
    <row r="52" spans="1:18" ht="26.25" customHeight="1" x14ac:dyDescent="0.25">
      <c r="B52" s="11">
        <f t="shared" si="6"/>
        <v>43492</v>
      </c>
      <c r="C52" s="9" t="str">
        <f t="shared" si="5"/>
        <v>Sunday</v>
      </c>
      <c r="D52" s="9"/>
      <c r="E52" s="9"/>
      <c r="F52" s="9"/>
      <c r="G52" s="9"/>
      <c r="H52" s="9"/>
      <c r="I52" s="9"/>
      <c r="J52" s="9"/>
      <c r="K52" s="12"/>
      <c r="L52" s="12"/>
      <c r="M52" s="12" t="str">
        <f t="shared" si="3"/>
        <v/>
      </c>
      <c r="N52" s="12"/>
      <c r="O52" s="12"/>
    </row>
    <row r="53" spans="1:18" ht="26.25" customHeight="1" x14ac:dyDescent="0.25">
      <c r="B53" s="11">
        <f t="shared" si="6"/>
        <v>43493</v>
      </c>
      <c r="C53" s="9" t="str">
        <f t="shared" si="5"/>
        <v>Monday</v>
      </c>
      <c r="D53" s="9"/>
      <c r="E53" s="9"/>
      <c r="F53" s="9"/>
      <c r="G53" s="9"/>
      <c r="H53" s="9"/>
      <c r="I53" s="9"/>
      <c r="J53" s="9"/>
      <c r="K53" s="12"/>
      <c r="L53" s="12"/>
      <c r="M53" s="12" t="str">
        <f t="shared" si="3"/>
        <v/>
      </c>
      <c r="N53" s="12"/>
      <c r="O53" s="12"/>
    </row>
    <row r="54" spans="1:18" ht="26.25" customHeight="1" x14ac:dyDescent="0.25">
      <c r="B54" s="11">
        <f t="shared" si="6"/>
        <v>43494</v>
      </c>
      <c r="C54" s="9" t="str">
        <f t="shared" si="5"/>
        <v>Tuesday</v>
      </c>
      <c r="D54" s="9"/>
      <c r="E54" s="9"/>
      <c r="F54" s="9"/>
      <c r="G54" s="9"/>
      <c r="H54" s="9"/>
      <c r="I54" s="9"/>
      <c r="J54" s="9"/>
      <c r="K54" s="12"/>
      <c r="L54" s="12"/>
      <c r="M54" s="12" t="str">
        <f t="shared" si="3"/>
        <v/>
      </c>
      <c r="N54" s="12"/>
      <c r="O54" s="12"/>
      <c r="P54" s="1" t="s">
        <v>4</v>
      </c>
    </row>
    <row r="55" spans="1:18" ht="26.25" customHeight="1" x14ac:dyDescent="0.25">
      <c r="B55" s="11">
        <f t="shared" si="6"/>
        <v>43495</v>
      </c>
      <c r="C55" s="9" t="str">
        <f t="shared" si="5"/>
        <v>Wednesday</v>
      </c>
      <c r="D55" s="9"/>
      <c r="E55" s="9"/>
      <c r="F55" s="9"/>
      <c r="G55" s="9"/>
      <c r="H55" s="9"/>
      <c r="I55" s="9"/>
      <c r="J55" s="9"/>
      <c r="K55" s="12"/>
      <c r="L55" s="12"/>
      <c r="M55" s="12" t="str">
        <f t="shared" si="3"/>
        <v/>
      </c>
      <c r="N55" s="12"/>
      <c r="O55" s="12"/>
      <c r="P55" s="2" t="s">
        <v>78</v>
      </c>
      <c r="Q55" s="2" t="s">
        <v>8</v>
      </c>
      <c r="R55" s="2" t="s">
        <v>7</v>
      </c>
    </row>
    <row r="56" spans="1:18" ht="26.25" customHeight="1" thickBot="1" x14ac:dyDescent="0.3">
      <c r="B56" s="13">
        <f t="shared" si="6"/>
        <v>43496</v>
      </c>
      <c r="C56" s="38" t="str">
        <f t="shared" si="5"/>
        <v>Thursday</v>
      </c>
      <c r="D56" s="38"/>
      <c r="E56" s="38"/>
      <c r="F56" s="38"/>
      <c r="G56" s="38"/>
      <c r="H56" s="38"/>
      <c r="I56" s="38"/>
      <c r="J56" s="38"/>
      <c r="K56" s="14"/>
      <c r="L56" s="14"/>
      <c r="M56" s="14" t="str">
        <f t="shared" si="3"/>
        <v/>
      </c>
      <c r="N56" s="14"/>
      <c r="O56" s="14"/>
      <c r="P56" s="1">
        <f t="shared" ref="P56" si="20">SUM(M50:M56)</f>
        <v>0</v>
      </c>
      <c r="Q56" s="1">
        <f t="shared" ref="Q56:R56" si="21">SUM(N50:N56)</f>
        <v>0</v>
      </c>
      <c r="R56" s="1">
        <f t="shared" si="21"/>
        <v>0</v>
      </c>
    </row>
    <row r="57" spans="1:18" ht="26.25" customHeight="1" thickTop="1" x14ac:dyDescent="0.25">
      <c r="A57" s="6">
        <f t="shared" ref="A57" si="22">A50+1</f>
        <v>5</v>
      </c>
      <c r="B57" s="11">
        <f t="shared" si="6"/>
        <v>43497</v>
      </c>
      <c r="C57" s="9" t="str">
        <f t="shared" si="5"/>
        <v>Friday</v>
      </c>
      <c r="D57" s="9"/>
      <c r="E57" s="9"/>
      <c r="F57" s="9"/>
      <c r="G57" s="9"/>
      <c r="H57" s="9"/>
      <c r="I57" s="9"/>
      <c r="J57" s="9"/>
      <c r="K57" s="10"/>
      <c r="L57" s="10"/>
      <c r="M57" s="10" t="str">
        <f t="shared" si="3"/>
        <v/>
      </c>
      <c r="N57" s="10"/>
      <c r="O57" s="10"/>
    </row>
    <row r="58" spans="1:18" ht="26.25" customHeight="1" x14ac:dyDescent="0.25">
      <c r="B58" s="11">
        <f t="shared" si="6"/>
        <v>43498</v>
      </c>
      <c r="C58" s="9" t="str">
        <f t="shared" si="5"/>
        <v>Saturday</v>
      </c>
      <c r="D58" s="9"/>
      <c r="E58" s="9"/>
      <c r="F58" s="9"/>
      <c r="G58" s="9"/>
      <c r="H58" s="9"/>
      <c r="I58" s="9"/>
      <c r="J58" s="9"/>
      <c r="K58" s="12"/>
      <c r="L58" s="12"/>
      <c r="M58" s="12" t="str">
        <f t="shared" si="3"/>
        <v/>
      </c>
      <c r="N58" s="12"/>
      <c r="O58" s="12"/>
    </row>
    <row r="59" spans="1:18" ht="26.25" customHeight="1" x14ac:dyDescent="0.25">
      <c r="B59" s="11">
        <f t="shared" si="6"/>
        <v>43499</v>
      </c>
      <c r="C59" s="9" t="str">
        <f t="shared" si="5"/>
        <v>Sunday</v>
      </c>
      <c r="D59" s="9"/>
      <c r="E59" s="9"/>
      <c r="F59" s="9"/>
      <c r="G59" s="9"/>
      <c r="H59" s="9"/>
      <c r="I59" s="9"/>
      <c r="J59" s="9"/>
      <c r="K59" s="12"/>
      <c r="L59" s="12"/>
      <c r="M59" s="12" t="str">
        <f t="shared" si="3"/>
        <v/>
      </c>
      <c r="N59" s="12"/>
      <c r="O59" s="12"/>
    </row>
    <row r="60" spans="1:18" ht="26.25" customHeight="1" x14ac:dyDescent="0.25">
      <c r="B60" s="11">
        <f t="shared" si="6"/>
        <v>43500</v>
      </c>
      <c r="C60" s="9" t="str">
        <f t="shared" si="5"/>
        <v>Monday</v>
      </c>
      <c r="D60" s="9"/>
      <c r="E60" s="9"/>
      <c r="F60" s="9"/>
      <c r="G60" s="9"/>
      <c r="H60" s="9"/>
      <c r="I60" s="9"/>
      <c r="J60" s="9"/>
      <c r="K60" s="12"/>
      <c r="L60" s="12"/>
      <c r="M60" s="12" t="str">
        <f t="shared" si="3"/>
        <v/>
      </c>
      <c r="N60" s="12"/>
      <c r="O60" s="12"/>
    </row>
    <row r="61" spans="1:18" ht="26.25" customHeight="1" x14ac:dyDescent="0.25">
      <c r="B61" s="11">
        <f t="shared" si="6"/>
        <v>43501</v>
      </c>
      <c r="C61" s="9" t="str">
        <f t="shared" si="5"/>
        <v>Tuesday</v>
      </c>
      <c r="D61" s="9"/>
      <c r="E61" s="9"/>
      <c r="F61" s="9"/>
      <c r="G61" s="9"/>
      <c r="H61" s="9"/>
      <c r="I61" s="9"/>
      <c r="J61" s="9"/>
      <c r="K61" s="12"/>
      <c r="L61" s="12"/>
      <c r="M61" s="12" t="str">
        <f t="shared" si="3"/>
        <v/>
      </c>
      <c r="N61" s="12"/>
      <c r="O61" s="12"/>
      <c r="P61" s="1" t="s">
        <v>4</v>
      </c>
    </row>
    <row r="62" spans="1:18" ht="26.25" customHeight="1" x14ac:dyDescent="0.25">
      <c r="B62" s="11">
        <f t="shared" si="6"/>
        <v>43502</v>
      </c>
      <c r="C62" s="9" t="str">
        <f t="shared" si="5"/>
        <v>Wednesday</v>
      </c>
      <c r="D62" s="9"/>
      <c r="E62" s="9"/>
      <c r="F62" s="9"/>
      <c r="G62" s="9"/>
      <c r="H62" s="9"/>
      <c r="I62" s="9"/>
      <c r="J62" s="9"/>
      <c r="K62" s="12"/>
      <c r="L62" s="12"/>
      <c r="M62" s="12" t="str">
        <f t="shared" si="3"/>
        <v/>
      </c>
      <c r="N62" s="12"/>
      <c r="O62" s="12"/>
      <c r="P62" s="2" t="s">
        <v>78</v>
      </c>
      <c r="Q62" s="2" t="s">
        <v>8</v>
      </c>
      <c r="R62" s="2" t="s">
        <v>7</v>
      </c>
    </row>
    <row r="63" spans="1:18" ht="26.25" customHeight="1" thickBot="1" x14ac:dyDescent="0.3">
      <c r="B63" s="13">
        <f t="shared" si="6"/>
        <v>43503</v>
      </c>
      <c r="C63" s="38" t="str">
        <f t="shared" si="5"/>
        <v>Thursday</v>
      </c>
      <c r="D63" s="38"/>
      <c r="E63" s="38"/>
      <c r="F63" s="38"/>
      <c r="G63" s="38"/>
      <c r="H63" s="38"/>
      <c r="I63" s="38"/>
      <c r="J63" s="38"/>
      <c r="K63" s="14"/>
      <c r="L63" s="14"/>
      <c r="M63" s="14" t="str">
        <f t="shared" si="3"/>
        <v/>
      </c>
      <c r="N63" s="14"/>
      <c r="O63" s="14"/>
      <c r="P63" s="1">
        <f t="shared" ref="P63" si="23">SUM(M57:M63)</f>
        <v>0</v>
      </c>
      <c r="Q63" s="1">
        <f t="shared" ref="Q63:R63" si="24">SUM(N57:N63)</f>
        <v>0</v>
      </c>
      <c r="R63" s="1">
        <f t="shared" si="24"/>
        <v>0</v>
      </c>
    </row>
    <row r="64" spans="1:18" ht="26.25" customHeight="1" thickTop="1" x14ac:dyDescent="0.25">
      <c r="A64" s="6">
        <f t="shared" ref="A64" si="25">A57+1</f>
        <v>6</v>
      </c>
      <c r="B64" s="11">
        <f t="shared" si="6"/>
        <v>43504</v>
      </c>
      <c r="C64" s="9" t="str">
        <f t="shared" si="5"/>
        <v>Friday</v>
      </c>
      <c r="D64" s="9"/>
      <c r="E64" s="9"/>
      <c r="F64" s="9"/>
      <c r="G64" s="9"/>
      <c r="H64" s="9"/>
      <c r="I64" s="9"/>
      <c r="J64" s="9"/>
      <c r="K64" s="10"/>
      <c r="L64" s="10"/>
      <c r="M64" s="10" t="str">
        <f t="shared" si="3"/>
        <v/>
      </c>
      <c r="N64" s="10"/>
      <c r="O64" s="10"/>
    </row>
    <row r="65" spans="1:18" ht="26.25" customHeight="1" x14ac:dyDescent="0.25">
      <c r="B65" s="11">
        <f t="shared" si="6"/>
        <v>43505</v>
      </c>
      <c r="C65" s="9" t="str">
        <f t="shared" si="5"/>
        <v>Saturday</v>
      </c>
      <c r="D65" s="9"/>
      <c r="E65" s="9"/>
      <c r="F65" s="9"/>
      <c r="G65" s="9"/>
      <c r="H65" s="9"/>
      <c r="I65" s="9"/>
      <c r="J65" s="9"/>
      <c r="K65" s="12"/>
      <c r="L65" s="12"/>
      <c r="M65" s="12" t="str">
        <f t="shared" si="3"/>
        <v/>
      </c>
      <c r="N65" s="12"/>
      <c r="O65" s="12"/>
    </row>
    <row r="66" spans="1:18" ht="26.25" customHeight="1" x14ac:dyDescent="0.25">
      <c r="B66" s="11">
        <f t="shared" si="6"/>
        <v>43506</v>
      </c>
      <c r="C66" s="9" t="str">
        <f t="shared" si="5"/>
        <v>Sunday</v>
      </c>
      <c r="D66" s="9"/>
      <c r="E66" s="9"/>
      <c r="F66" s="9"/>
      <c r="G66" s="9"/>
      <c r="H66" s="9"/>
      <c r="I66" s="9"/>
      <c r="J66" s="9"/>
      <c r="K66" s="12"/>
      <c r="L66" s="12"/>
      <c r="M66" s="12" t="str">
        <f t="shared" si="3"/>
        <v/>
      </c>
      <c r="N66" s="12"/>
      <c r="O66" s="12"/>
    </row>
    <row r="67" spans="1:18" ht="26.25" customHeight="1" x14ac:dyDescent="0.25">
      <c r="B67" s="11">
        <f t="shared" si="6"/>
        <v>43507</v>
      </c>
      <c r="C67" s="9" t="str">
        <f t="shared" si="5"/>
        <v>Monday</v>
      </c>
      <c r="D67" s="9"/>
      <c r="E67" s="9"/>
      <c r="F67" s="9"/>
      <c r="G67" s="9"/>
      <c r="H67" s="9"/>
      <c r="I67" s="9"/>
      <c r="J67" s="9"/>
      <c r="K67" s="12"/>
      <c r="L67" s="12"/>
      <c r="M67" s="12" t="str">
        <f t="shared" si="3"/>
        <v/>
      </c>
      <c r="N67" s="12"/>
      <c r="O67" s="12"/>
    </row>
    <row r="68" spans="1:18" ht="26.25" customHeight="1" x14ac:dyDescent="0.25">
      <c r="B68" s="11">
        <f t="shared" si="6"/>
        <v>43508</v>
      </c>
      <c r="C68" s="9" t="str">
        <f t="shared" si="5"/>
        <v>Tuesday</v>
      </c>
      <c r="D68" s="9"/>
      <c r="E68" s="9"/>
      <c r="F68" s="9"/>
      <c r="G68" s="9"/>
      <c r="H68" s="9"/>
      <c r="I68" s="9"/>
      <c r="J68" s="9"/>
      <c r="K68" s="12"/>
      <c r="L68" s="12"/>
      <c r="M68" s="12" t="str">
        <f t="shared" si="3"/>
        <v/>
      </c>
      <c r="N68" s="12"/>
      <c r="O68" s="12"/>
      <c r="P68" s="1" t="s">
        <v>4</v>
      </c>
    </row>
    <row r="69" spans="1:18" ht="26.25" customHeight="1" x14ac:dyDescent="0.25">
      <c r="B69" s="11">
        <f t="shared" si="6"/>
        <v>43509</v>
      </c>
      <c r="C69" s="9" t="str">
        <f t="shared" si="5"/>
        <v>Wednesday</v>
      </c>
      <c r="D69" s="9"/>
      <c r="E69" s="9"/>
      <c r="F69" s="9"/>
      <c r="G69" s="9"/>
      <c r="H69" s="9"/>
      <c r="I69" s="9"/>
      <c r="J69" s="9"/>
      <c r="K69" s="12"/>
      <c r="L69" s="12"/>
      <c r="M69" s="12" t="str">
        <f t="shared" si="3"/>
        <v/>
      </c>
      <c r="N69" s="12"/>
      <c r="O69" s="12"/>
      <c r="P69" s="2" t="s">
        <v>78</v>
      </c>
      <c r="Q69" s="2" t="s">
        <v>8</v>
      </c>
      <c r="R69" s="2" t="s">
        <v>7</v>
      </c>
    </row>
    <row r="70" spans="1:18" ht="26.25" customHeight="1" thickBot="1" x14ac:dyDescent="0.3">
      <c r="B70" s="13">
        <f t="shared" si="6"/>
        <v>43510</v>
      </c>
      <c r="C70" s="38" t="str">
        <f t="shared" si="5"/>
        <v>Thursday</v>
      </c>
      <c r="D70" s="38"/>
      <c r="E70" s="38"/>
      <c r="F70" s="38"/>
      <c r="G70" s="38"/>
      <c r="H70" s="38"/>
      <c r="I70" s="38"/>
      <c r="J70" s="38"/>
      <c r="K70" s="14"/>
      <c r="L70" s="14"/>
      <c r="M70" s="14" t="str">
        <f t="shared" si="3"/>
        <v/>
      </c>
      <c r="N70" s="14"/>
      <c r="O70" s="14"/>
      <c r="P70" s="1">
        <f t="shared" ref="P70" si="26">SUM(M64:M70)</f>
        <v>0</v>
      </c>
      <c r="Q70" s="1">
        <f t="shared" ref="Q70:R70" si="27">SUM(N64:N70)</f>
        <v>0</v>
      </c>
      <c r="R70" s="1">
        <f t="shared" si="27"/>
        <v>0</v>
      </c>
    </row>
    <row r="71" spans="1:18" ht="26.25" customHeight="1" thickTop="1" x14ac:dyDescent="0.25">
      <c r="A71" s="6">
        <f t="shared" ref="A71" si="28">A64+1</f>
        <v>7</v>
      </c>
      <c r="B71" s="11">
        <f t="shared" si="6"/>
        <v>43511</v>
      </c>
      <c r="C71" s="9" t="str">
        <f t="shared" si="5"/>
        <v>Friday</v>
      </c>
      <c r="D71" s="9"/>
      <c r="E71" s="9"/>
      <c r="F71" s="9"/>
      <c r="G71" s="9"/>
      <c r="H71" s="9"/>
      <c r="I71" s="9"/>
      <c r="J71" s="9"/>
      <c r="K71" s="10"/>
      <c r="L71" s="10"/>
      <c r="M71" s="10" t="str">
        <f t="shared" si="3"/>
        <v/>
      </c>
      <c r="N71" s="10"/>
      <c r="O71" s="10"/>
    </row>
    <row r="72" spans="1:18" ht="26.25" customHeight="1" x14ac:dyDescent="0.25">
      <c r="B72" s="11">
        <f t="shared" si="6"/>
        <v>43512</v>
      </c>
      <c r="C72" s="9" t="str">
        <f t="shared" si="5"/>
        <v>Saturday</v>
      </c>
      <c r="D72" s="9"/>
      <c r="E72" s="9"/>
      <c r="F72" s="9"/>
      <c r="G72" s="9"/>
      <c r="H72" s="9"/>
      <c r="I72" s="9"/>
      <c r="J72" s="9"/>
      <c r="K72" s="12"/>
      <c r="L72" s="12"/>
      <c r="M72" s="12" t="str">
        <f t="shared" si="3"/>
        <v/>
      </c>
      <c r="N72" s="12"/>
      <c r="O72" s="12"/>
    </row>
    <row r="73" spans="1:18" ht="26.25" customHeight="1" x14ac:dyDescent="0.25">
      <c r="B73" s="11">
        <f t="shared" si="6"/>
        <v>43513</v>
      </c>
      <c r="C73" s="9" t="str">
        <f t="shared" si="5"/>
        <v>Sunday</v>
      </c>
      <c r="D73" s="9"/>
      <c r="E73" s="9"/>
      <c r="F73" s="9"/>
      <c r="G73" s="9"/>
      <c r="H73" s="9"/>
      <c r="I73" s="9"/>
      <c r="J73" s="9"/>
      <c r="K73" s="12"/>
      <c r="L73" s="12"/>
      <c r="M73" s="12" t="str">
        <f t="shared" ref="M73:M119" si="29">IF(ISBLANK(K73),"",K73*L73/4)</f>
        <v/>
      </c>
      <c r="N73" s="12"/>
      <c r="O73" s="12"/>
    </row>
    <row r="74" spans="1:18" ht="26.25" customHeight="1" x14ac:dyDescent="0.25">
      <c r="B74" s="11">
        <f t="shared" si="6"/>
        <v>43514</v>
      </c>
      <c r="C74" s="9" t="str">
        <f t="shared" si="5"/>
        <v>Monday</v>
      </c>
      <c r="D74" s="9"/>
      <c r="E74" s="9"/>
      <c r="F74" s="9"/>
      <c r="G74" s="9"/>
      <c r="H74" s="9"/>
      <c r="I74" s="9"/>
      <c r="J74" s="9"/>
      <c r="K74" s="12"/>
      <c r="L74" s="12"/>
      <c r="M74" s="12" t="str">
        <f t="shared" si="29"/>
        <v/>
      </c>
      <c r="N74" s="12"/>
      <c r="O74" s="12"/>
    </row>
    <row r="75" spans="1:18" ht="26.25" customHeight="1" x14ac:dyDescent="0.25">
      <c r="B75" s="11">
        <f t="shared" si="6"/>
        <v>43515</v>
      </c>
      <c r="C75" s="9" t="str">
        <f t="shared" si="5"/>
        <v>Tuesday</v>
      </c>
      <c r="D75" s="9"/>
      <c r="E75" s="9"/>
      <c r="F75" s="9"/>
      <c r="G75" s="9"/>
      <c r="H75" s="9"/>
      <c r="I75" s="9"/>
      <c r="J75" s="9"/>
      <c r="K75" s="12"/>
      <c r="L75" s="12"/>
      <c r="M75" s="12" t="str">
        <f t="shared" si="29"/>
        <v/>
      </c>
      <c r="N75" s="12"/>
      <c r="O75" s="12"/>
      <c r="P75" s="1" t="s">
        <v>4</v>
      </c>
    </row>
    <row r="76" spans="1:18" ht="26.25" customHeight="1" x14ac:dyDescent="0.25">
      <c r="B76" s="11">
        <f t="shared" si="6"/>
        <v>43516</v>
      </c>
      <c r="C76" s="9" t="str">
        <f t="shared" si="5"/>
        <v>Wednesday</v>
      </c>
      <c r="D76" s="9"/>
      <c r="E76" s="9"/>
      <c r="F76" s="9"/>
      <c r="G76" s="9"/>
      <c r="H76" s="9"/>
      <c r="I76" s="9"/>
      <c r="J76" s="9"/>
      <c r="K76" s="12"/>
      <c r="L76" s="12"/>
      <c r="M76" s="12" t="str">
        <f t="shared" si="29"/>
        <v/>
      </c>
      <c r="N76" s="12"/>
      <c r="O76" s="12"/>
      <c r="P76" s="2" t="s">
        <v>78</v>
      </c>
      <c r="Q76" s="2" t="s">
        <v>8</v>
      </c>
      <c r="R76" s="2" t="s">
        <v>7</v>
      </c>
    </row>
    <row r="77" spans="1:18" ht="26.25" customHeight="1" thickBot="1" x14ac:dyDescent="0.3">
      <c r="B77" s="13">
        <f t="shared" si="6"/>
        <v>43517</v>
      </c>
      <c r="C77" s="38" t="str">
        <f t="shared" si="5"/>
        <v>Thursday</v>
      </c>
      <c r="D77" s="38"/>
      <c r="E77" s="38"/>
      <c r="F77" s="38"/>
      <c r="G77" s="38"/>
      <c r="H77" s="38"/>
      <c r="I77" s="38"/>
      <c r="J77" s="38"/>
      <c r="K77" s="14"/>
      <c r="L77" s="14"/>
      <c r="M77" s="14" t="str">
        <f t="shared" si="29"/>
        <v/>
      </c>
      <c r="N77" s="14"/>
      <c r="O77" s="14"/>
      <c r="P77" s="1">
        <f t="shared" ref="P77" si="30">SUM(M71:M77)</f>
        <v>0</v>
      </c>
      <c r="Q77" s="1">
        <f t="shared" ref="Q77:R77" si="31">SUM(N71:N77)</f>
        <v>0</v>
      </c>
      <c r="R77" s="1">
        <f t="shared" si="31"/>
        <v>0</v>
      </c>
    </row>
    <row r="78" spans="1:18" ht="26.25" customHeight="1" thickTop="1" x14ac:dyDescent="0.25">
      <c r="A78" s="6">
        <f t="shared" ref="A78" si="32">A71+1</f>
        <v>8</v>
      </c>
      <c r="B78" s="11">
        <f t="shared" si="6"/>
        <v>43518</v>
      </c>
      <c r="C78" s="9" t="str">
        <f t="shared" si="5"/>
        <v>Friday</v>
      </c>
      <c r="D78" s="9"/>
      <c r="E78" s="9"/>
      <c r="F78" s="9"/>
      <c r="G78" s="9"/>
      <c r="H78" s="9"/>
      <c r="I78" s="9"/>
      <c r="J78" s="9"/>
      <c r="K78" s="10"/>
      <c r="L78" s="10"/>
      <c r="M78" s="10" t="str">
        <f t="shared" si="29"/>
        <v/>
      </c>
      <c r="N78" s="10"/>
      <c r="O78" s="10"/>
    </row>
    <row r="79" spans="1:18" ht="26.25" customHeight="1" x14ac:dyDescent="0.25">
      <c r="B79" s="11">
        <f t="shared" si="6"/>
        <v>43519</v>
      </c>
      <c r="C79" s="9" t="str">
        <f t="shared" si="5"/>
        <v>Saturday</v>
      </c>
      <c r="D79" s="9"/>
      <c r="E79" s="9"/>
      <c r="F79" s="9"/>
      <c r="G79" s="9"/>
      <c r="H79" s="9"/>
      <c r="I79" s="9"/>
      <c r="J79" s="9"/>
      <c r="K79" s="12"/>
      <c r="L79" s="12"/>
      <c r="M79" s="12" t="str">
        <f t="shared" si="29"/>
        <v/>
      </c>
      <c r="N79" s="12"/>
      <c r="O79" s="12"/>
    </row>
    <row r="80" spans="1:18" ht="26.25" customHeight="1" x14ac:dyDescent="0.25">
      <c r="B80" s="11">
        <f t="shared" si="6"/>
        <v>43520</v>
      </c>
      <c r="C80" s="9" t="str">
        <f t="shared" ref="C80:C119" si="33">TEXT(B80,"dddd")</f>
        <v>Sunday</v>
      </c>
      <c r="D80" s="9"/>
      <c r="E80" s="9"/>
      <c r="F80" s="9"/>
      <c r="G80" s="9"/>
      <c r="H80" s="9"/>
      <c r="I80" s="9"/>
      <c r="J80" s="9"/>
      <c r="K80" s="12"/>
      <c r="L80" s="12"/>
      <c r="M80" s="12" t="str">
        <f t="shared" si="29"/>
        <v/>
      </c>
      <c r="N80" s="12"/>
      <c r="O80" s="12"/>
    </row>
    <row r="81" spans="1:18" ht="26.25" customHeight="1" x14ac:dyDescent="0.25">
      <c r="B81" s="11">
        <f t="shared" ref="B81:B144" si="34">B80+1</f>
        <v>43521</v>
      </c>
      <c r="C81" s="9" t="str">
        <f t="shared" si="33"/>
        <v>Monday</v>
      </c>
      <c r="D81" s="9"/>
      <c r="E81" s="9"/>
      <c r="F81" s="9"/>
      <c r="G81" s="9"/>
      <c r="H81" s="9"/>
      <c r="I81" s="9"/>
      <c r="J81" s="9"/>
      <c r="K81" s="12"/>
      <c r="L81" s="12"/>
      <c r="M81" s="12" t="str">
        <f t="shared" si="29"/>
        <v/>
      </c>
      <c r="N81" s="12"/>
      <c r="O81" s="12"/>
    </row>
    <row r="82" spans="1:18" ht="26.25" customHeight="1" x14ac:dyDescent="0.25">
      <c r="B82" s="11">
        <f t="shared" si="34"/>
        <v>43522</v>
      </c>
      <c r="C82" s="9" t="str">
        <f t="shared" si="33"/>
        <v>Tuesday</v>
      </c>
      <c r="D82" s="9"/>
      <c r="E82" s="9"/>
      <c r="F82" s="9"/>
      <c r="G82" s="9"/>
      <c r="H82" s="9"/>
      <c r="I82" s="9"/>
      <c r="J82" s="9"/>
      <c r="K82" s="12"/>
      <c r="L82" s="12"/>
      <c r="M82" s="12" t="str">
        <f t="shared" si="29"/>
        <v/>
      </c>
      <c r="N82" s="12"/>
      <c r="O82" s="12"/>
      <c r="P82" s="1" t="s">
        <v>4</v>
      </c>
    </row>
    <row r="83" spans="1:18" ht="26.25" customHeight="1" x14ac:dyDescent="0.25">
      <c r="B83" s="11">
        <f t="shared" si="34"/>
        <v>43523</v>
      </c>
      <c r="C83" s="9" t="str">
        <f t="shared" si="33"/>
        <v>Wednesday</v>
      </c>
      <c r="D83" s="9"/>
      <c r="E83" s="9"/>
      <c r="F83" s="9"/>
      <c r="G83" s="9"/>
      <c r="H83" s="9"/>
      <c r="I83" s="9"/>
      <c r="J83" s="9"/>
      <c r="K83" s="12"/>
      <c r="L83" s="12"/>
      <c r="M83" s="12" t="str">
        <f t="shared" si="29"/>
        <v/>
      </c>
      <c r="N83" s="12"/>
      <c r="O83" s="12"/>
      <c r="P83" s="2" t="s">
        <v>78</v>
      </c>
      <c r="Q83" s="2" t="s">
        <v>8</v>
      </c>
      <c r="R83" s="2" t="s">
        <v>7</v>
      </c>
    </row>
    <row r="84" spans="1:18" ht="26.25" customHeight="1" thickBot="1" x14ac:dyDescent="0.3">
      <c r="B84" s="13">
        <f t="shared" si="34"/>
        <v>43524</v>
      </c>
      <c r="C84" s="38" t="str">
        <f t="shared" si="33"/>
        <v>Thursday</v>
      </c>
      <c r="D84" s="38"/>
      <c r="E84" s="38"/>
      <c r="F84" s="38"/>
      <c r="G84" s="38"/>
      <c r="H84" s="38"/>
      <c r="I84" s="38"/>
      <c r="J84" s="38"/>
      <c r="K84" s="14"/>
      <c r="L84" s="14"/>
      <c r="M84" s="14" t="str">
        <f t="shared" si="29"/>
        <v/>
      </c>
      <c r="N84" s="14"/>
      <c r="O84" s="14"/>
      <c r="P84" s="1">
        <f t="shared" ref="P84" si="35">SUM(M78:M84)</f>
        <v>0</v>
      </c>
      <c r="Q84" s="1">
        <f t="shared" ref="Q84:R84" si="36">SUM(N78:N84)</f>
        <v>0</v>
      </c>
      <c r="R84" s="1">
        <f t="shared" si="36"/>
        <v>0</v>
      </c>
    </row>
    <row r="85" spans="1:18" ht="26.25" customHeight="1" thickTop="1" x14ac:dyDescent="0.25">
      <c r="A85" s="6">
        <f t="shared" ref="A85" si="37">A78+1</f>
        <v>9</v>
      </c>
      <c r="B85" s="11">
        <f t="shared" si="34"/>
        <v>43525</v>
      </c>
      <c r="C85" s="9" t="str">
        <f t="shared" si="33"/>
        <v>Friday</v>
      </c>
      <c r="D85" s="9"/>
      <c r="E85" s="9"/>
      <c r="F85" s="9"/>
      <c r="G85" s="9"/>
      <c r="H85" s="9"/>
      <c r="I85" s="9"/>
      <c r="J85" s="9"/>
      <c r="K85" s="10"/>
      <c r="L85" s="10"/>
      <c r="M85" s="10" t="str">
        <f t="shared" si="29"/>
        <v/>
      </c>
      <c r="N85" s="10"/>
      <c r="O85" s="10"/>
    </row>
    <row r="86" spans="1:18" ht="26.25" customHeight="1" x14ac:dyDescent="0.25">
      <c r="B86" s="11">
        <f t="shared" si="34"/>
        <v>43526</v>
      </c>
      <c r="C86" s="9" t="str">
        <f t="shared" si="33"/>
        <v>Saturday</v>
      </c>
      <c r="D86" s="9"/>
      <c r="E86" s="9"/>
      <c r="F86" s="9"/>
      <c r="G86" s="9"/>
      <c r="H86" s="9"/>
      <c r="I86" s="9"/>
      <c r="J86" s="9"/>
      <c r="K86" s="12"/>
      <c r="L86" s="12"/>
      <c r="M86" s="12" t="str">
        <f t="shared" si="29"/>
        <v/>
      </c>
      <c r="N86" s="12"/>
      <c r="O86" s="12"/>
    </row>
    <row r="87" spans="1:18" ht="26.25" customHeight="1" x14ac:dyDescent="0.25">
      <c r="B87" s="11">
        <f t="shared" si="34"/>
        <v>43527</v>
      </c>
      <c r="C87" s="9" t="str">
        <f t="shared" si="33"/>
        <v>Sunday</v>
      </c>
      <c r="D87" s="9"/>
      <c r="E87" s="9"/>
      <c r="F87" s="9"/>
      <c r="G87" s="9"/>
      <c r="H87" s="9"/>
      <c r="I87" s="9"/>
      <c r="J87" s="9"/>
      <c r="K87" s="12"/>
      <c r="L87" s="12"/>
      <c r="M87" s="12" t="str">
        <f t="shared" si="29"/>
        <v/>
      </c>
      <c r="N87" s="12"/>
      <c r="O87" s="12"/>
    </row>
    <row r="88" spans="1:18" ht="26.25" customHeight="1" x14ac:dyDescent="0.25">
      <c r="B88" s="11">
        <f t="shared" si="34"/>
        <v>43528</v>
      </c>
      <c r="C88" s="9" t="str">
        <f t="shared" si="33"/>
        <v>Monday</v>
      </c>
      <c r="D88" s="9"/>
      <c r="E88" s="9"/>
      <c r="F88" s="9"/>
      <c r="G88" s="9"/>
      <c r="H88" s="9"/>
      <c r="I88" s="9"/>
      <c r="J88" s="9"/>
      <c r="K88" s="12"/>
      <c r="L88" s="12"/>
      <c r="M88" s="12" t="str">
        <f t="shared" si="29"/>
        <v/>
      </c>
      <c r="N88" s="12"/>
      <c r="O88" s="12"/>
    </row>
    <row r="89" spans="1:18" ht="26.25" customHeight="1" x14ac:dyDescent="0.25">
      <c r="B89" s="11">
        <f t="shared" si="34"/>
        <v>43529</v>
      </c>
      <c r="C89" s="9" t="str">
        <f t="shared" si="33"/>
        <v>Tuesday</v>
      </c>
      <c r="D89" s="9"/>
      <c r="E89" s="9"/>
      <c r="F89" s="9"/>
      <c r="G89" s="9"/>
      <c r="H89" s="9"/>
      <c r="I89" s="9"/>
      <c r="J89" s="9"/>
      <c r="K89" s="12"/>
      <c r="L89" s="12"/>
      <c r="M89" s="12" t="str">
        <f t="shared" si="29"/>
        <v/>
      </c>
      <c r="N89" s="12"/>
      <c r="O89" s="12"/>
      <c r="P89" s="1" t="s">
        <v>4</v>
      </c>
    </row>
    <row r="90" spans="1:18" ht="26.25" customHeight="1" x14ac:dyDescent="0.25">
      <c r="B90" s="11">
        <f t="shared" si="34"/>
        <v>43530</v>
      </c>
      <c r="C90" s="9" t="str">
        <f t="shared" si="33"/>
        <v>Wednesday</v>
      </c>
      <c r="D90" s="9"/>
      <c r="E90" s="9"/>
      <c r="F90" s="9"/>
      <c r="G90" s="9"/>
      <c r="H90" s="9"/>
      <c r="I90" s="9"/>
      <c r="J90" s="9"/>
      <c r="K90" s="12"/>
      <c r="L90" s="12"/>
      <c r="M90" s="12" t="str">
        <f t="shared" si="29"/>
        <v/>
      </c>
      <c r="N90" s="12"/>
      <c r="O90" s="12"/>
      <c r="P90" s="2" t="s">
        <v>78</v>
      </c>
      <c r="Q90" s="2" t="s">
        <v>8</v>
      </c>
      <c r="R90" s="2" t="s">
        <v>7</v>
      </c>
    </row>
    <row r="91" spans="1:18" ht="26.25" customHeight="1" thickBot="1" x14ac:dyDescent="0.3">
      <c r="B91" s="13">
        <f t="shared" si="34"/>
        <v>43531</v>
      </c>
      <c r="C91" s="38" t="str">
        <f t="shared" si="33"/>
        <v>Thursday</v>
      </c>
      <c r="D91" s="38"/>
      <c r="E91" s="38"/>
      <c r="F91" s="38"/>
      <c r="G91" s="38"/>
      <c r="H91" s="38"/>
      <c r="I91" s="38"/>
      <c r="J91" s="38"/>
      <c r="K91" s="14"/>
      <c r="L91" s="14"/>
      <c r="M91" s="14" t="str">
        <f t="shared" si="29"/>
        <v/>
      </c>
      <c r="N91" s="14"/>
      <c r="O91" s="14"/>
      <c r="P91" s="1">
        <f t="shared" ref="P91" si="38">SUM(M85:M91)</f>
        <v>0</v>
      </c>
      <c r="Q91" s="1">
        <f t="shared" ref="Q91:R91" si="39">SUM(N85:N91)</f>
        <v>0</v>
      </c>
      <c r="R91" s="1">
        <f t="shared" si="39"/>
        <v>0</v>
      </c>
    </row>
    <row r="92" spans="1:18" ht="26.25" customHeight="1" thickTop="1" x14ac:dyDescent="0.25">
      <c r="A92" s="6">
        <f t="shared" ref="A92" si="40">A85+1</f>
        <v>10</v>
      </c>
      <c r="B92" s="11">
        <f t="shared" si="34"/>
        <v>43532</v>
      </c>
      <c r="C92" s="9" t="str">
        <f t="shared" si="33"/>
        <v>Friday</v>
      </c>
      <c r="D92" s="9"/>
      <c r="E92" s="9"/>
      <c r="F92" s="9"/>
      <c r="G92" s="9"/>
      <c r="H92" s="9"/>
      <c r="I92" s="9"/>
      <c r="J92" s="9"/>
      <c r="K92" s="10"/>
      <c r="L92" s="10"/>
      <c r="M92" s="10" t="str">
        <f t="shared" si="29"/>
        <v/>
      </c>
      <c r="N92" s="10"/>
      <c r="O92" s="10"/>
    </row>
    <row r="93" spans="1:18" ht="26.25" customHeight="1" x14ac:dyDescent="0.25">
      <c r="B93" s="11">
        <f t="shared" si="34"/>
        <v>43533</v>
      </c>
      <c r="C93" s="9" t="str">
        <f t="shared" si="33"/>
        <v>Saturday</v>
      </c>
      <c r="D93" s="9"/>
      <c r="E93" s="9"/>
      <c r="F93" s="9"/>
      <c r="G93" s="9"/>
      <c r="H93" s="9"/>
      <c r="I93" s="9"/>
      <c r="J93" s="9"/>
      <c r="K93" s="12"/>
      <c r="L93" s="12"/>
      <c r="M93" s="12" t="str">
        <f t="shared" si="29"/>
        <v/>
      </c>
      <c r="N93" s="12"/>
      <c r="O93" s="12"/>
    </row>
    <row r="94" spans="1:18" ht="26.25" customHeight="1" x14ac:dyDescent="0.25">
      <c r="B94" s="11">
        <f t="shared" si="34"/>
        <v>43534</v>
      </c>
      <c r="C94" s="9" t="str">
        <f t="shared" si="33"/>
        <v>Sunday</v>
      </c>
      <c r="D94" s="9"/>
      <c r="E94" s="9"/>
      <c r="F94" s="9"/>
      <c r="G94" s="9"/>
      <c r="H94" s="9"/>
      <c r="I94" s="9"/>
      <c r="J94" s="9"/>
      <c r="K94" s="12"/>
      <c r="L94" s="12"/>
      <c r="M94" s="12" t="str">
        <f t="shared" si="29"/>
        <v/>
      </c>
      <c r="N94" s="12"/>
      <c r="O94" s="12"/>
    </row>
    <row r="95" spans="1:18" ht="26.25" customHeight="1" x14ac:dyDescent="0.25">
      <c r="B95" s="11">
        <f t="shared" si="34"/>
        <v>43535</v>
      </c>
      <c r="C95" s="9" t="str">
        <f t="shared" si="33"/>
        <v>Monday</v>
      </c>
      <c r="D95" s="9"/>
      <c r="E95" s="9"/>
      <c r="F95" s="9"/>
      <c r="G95" s="9"/>
      <c r="H95" s="9"/>
      <c r="I95" s="9"/>
      <c r="J95" s="9"/>
      <c r="K95" s="12"/>
      <c r="L95" s="12"/>
      <c r="M95" s="12" t="str">
        <f t="shared" si="29"/>
        <v/>
      </c>
      <c r="N95" s="12"/>
      <c r="O95" s="12"/>
    </row>
    <row r="96" spans="1:18" ht="26.25" customHeight="1" x14ac:dyDescent="0.25">
      <c r="B96" s="11">
        <f t="shared" si="34"/>
        <v>43536</v>
      </c>
      <c r="C96" s="9" t="str">
        <f t="shared" si="33"/>
        <v>Tuesday</v>
      </c>
      <c r="D96" s="9"/>
      <c r="E96" s="9"/>
      <c r="F96" s="9"/>
      <c r="G96" s="9"/>
      <c r="H96" s="9"/>
      <c r="I96" s="9"/>
      <c r="J96" s="9"/>
      <c r="K96" s="12"/>
      <c r="L96" s="12"/>
      <c r="M96" s="12" t="str">
        <f t="shared" si="29"/>
        <v/>
      </c>
      <c r="N96" s="12"/>
      <c r="O96" s="12"/>
      <c r="P96" s="1" t="s">
        <v>4</v>
      </c>
    </row>
    <row r="97" spans="1:18" ht="26.25" customHeight="1" x14ac:dyDescent="0.25">
      <c r="B97" s="11">
        <f t="shared" si="34"/>
        <v>43537</v>
      </c>
      <c r="C97" s="9" t="str">
        <f t="shared" si="33"/>
        <v>Wednesday</v>
      </c>
      <c r="D97" s="9"/>
      <c r="E97" s="9"/>
      <c r="F97" s="9"/>
      <c r="G97" s="9"/>
      <c r="H97" s="9"/>
      <c r="I97" s="9"/>
      <c r="J97" s="9"/>
      <c r="K97" s="12"/>
      <c r="L97" s="12"/>
      <c r="M97" s="12" t="str">
        <f t="shared" si="29"/>
        <v/>
      </c>
      <c r="N97" s="12"/>
      <c r="O97" s="12"/>
      <c r="P97" s="2" t="s">
        <v>78</v>
      </c>
      <c r="Q97" s="2" t="s">
        <v>8</v>
      </c>
      <c r="R97" s="2" t="s">
        <v>7</v>
      </c>
    </row>
    <row r="98" spans="1:18" ht="26.25" customHeight="1" thickBot="1" x14ac:dyDescent="0.3">
      <c r="B98" s="13">
        <f t="shared" si="34"/>
        <v>43538</v>
      </c>
      <c r="C98" s="38" t="str">
        <f t="shared" si="33"/>
        <v>Thursday</v>
      </c>
      <c r="D98" s="38"/>
      <c r="E98" s="38"/>
      <c r="F98" s="38"/>
      <c r="G98" s="38"/>
      <c r="H98" s="38"/>
      <c r="I98" s="38"/>
      <c r="J98" s="38"/>
      <c r="K98" s="14"/>
      <c r="L98" s="14"/>
      <c r="M98" s="14" t="str">
        <f t="shared" si="29"/>
        <v/>
      </c>
      <c r="N98" s="14"/>
      <c r="O98" s="14"/>
      <c r="P98" s="1">
        <f t="shared" ref="P98" si="41">SUM(M92:M98)</f>
        <v>0</v>
      </c>
      <c r="Q98" s="1">
        <f t="shared" ref="Q98:R98" si="42">SUM(N92:N98)</f>
        <v>0</v>
      </c>
      <c r="R98" s="1">
        <f t="shared" si="42"/>
        <v>0</v>
      </c>
    </row>
    <row r="99" spans="1:18" ht="26.25" customHeight="1" thickTop="1" x14ac:dyDescent="0.25">
      <c r="A99" s="6">
        <f t="shared" ref="A99" si="43">A92+1</f>
        <v>11</v>
      </c>
      <c r="B99" s="11">
        <f t="shared" si="34"/>
        <v>43539</v>
      </c>
      <c r="C99" s="9" t="str">
        <f t="shared" si="33"/>
        <v>Friday</v>
      </c>
      <c r="D99" s="9"/>
      <c r="E99" s="9"/>
      <c r="F99" s="9"/>
      <c r="G99" s="9"/>
      <c r="H99" s="9"/>
      <c r="I99" s="9"/>
      <c r="J99" s="9"/>
      <c r="K99" s="10"/>
      <c r="L99" s="10"/>
      <c r="M99" s="10" t="str">
        <f t="shared" si="29"/>
        <v/>
      </c>
      <c r="N99" s="10"/>
      <c r="O99" s="10"/>
    </row>
    <row r="100" spans="1:18" ht="26.25" customHeight="1" x14ac:dyDescent="0.25">
      <c r="B100" s="11">
        <f t="shared" si="34"/>
        <v>43540</v>
      </c>
      <c r="C100" s="9" t="str">
        <f t="shared" si="33"/>
        <v>Saturday</v>
      </c>
      <c r="D100" s="9"/>
      <c r="E100" s="9"/>
      <c r="F100" s="9"/>
      <c r="G100" s="9"/>
      <c r="H100" s="9"/>
      <c r="I100" s="9"/>
      <c r="J100" s="9"/>
      <c r="K100" s="12"/>
      <c r="L100" s="12"/>
      <c r="M100" s="12" t="str">
        <f t="shared" si="29"/>
        <v/>
      </c>
      <c r="N100" s="12"/>
      <c r="O100" s="12"/>
    </row>
    <row r="101" spans="1:18" ht="26.25" customHeight="1" x14ac:dyDescent="0.25">
      <c r="B101" s="11">
        <f t="shared" si="34"/>
        <v>43541</v>
      </c>
      <c r="C101" s="9" t="str">
        <f t="shared" si="33"/>
        <v>Sunday</v>
      </c>
      <c r="D101" s="9"/>
      <c r="E101" s="9"/>
      <c r="F101" s="9"/>
      <c r="G101" s="9"/>
      <c r="H101" s="9"/>
      <c r="I101" s="9"/>
      <c r="J101" s="9"/>
      <c r="K101" s="12"/>
      <c r="L101" s="12"/>
      <c r="M101" s="12" t="str">
        <f t="shared" si="29"/>
        <v/>
      </c>
      <c r="N101" s="12"/>
      <c r="O101" s="12"/>
    </row>
    <row r="102" spans="1:18" ht="26.25" customHeight="1" x14ac:dyDescent="0.25">
      <c r="B102" s="11">
        <f t="shared" si="34"/>
        <v>43542</v>
      </c>
      <c r="C102" s="9" t="str">
        <f t="shared" si="33"/>
        <v>Monday</v>
      </c>
      <c r="D102" s="9"/>
      <c r="E102" s="9"/>
      <c r="F102" s="9"/>
      <c r="G102" s="9"/>
      <c r="H102" s="9"/>
      <c r="I102" s="9"/>
      <c r="J102" s="9"/>
      <c r="K102" s="12"/>
      <c r="L102" s="12"/>
      <c r="M102" s="12" t="str">
        <f t="shared" si="29"/>
        <v/>
      </c>
      <c r="N102" s="12"/>
      <c r="O102" s="12"/>
    </row>
    <row r="103" spans="1:18" ht="26.25" customHeight="1" x14ac:dyDescent="0.25">
      <c r="B103" s="11">
        <f t="shared" si="34"/>
        <v>43543</v>
      </c>
      <c r="C103" s="9" t="str">
        <f t="shared" si="33"/>
        <v>Tuesday</v>
      </c>
      <c r="D103" s="9"/>
      <c r="E103" s="9"/>
      <c r="F103" s="9"/>
      <c r="G103" s="9"/>
      <c r="H103" s="9"/>
      <c r="I103" s="9"/>
      <c r="J103" s="9"/>
      <c r="K103" s="12"/>
      <c r="L103" s="12"/>
      <c r="M103" s="12" t="str">
        <f t="shared" si="29"/>
        <v/>
      </c>
      <c r="N103" s="12"/>
      <c r="O103" s="12"/>
      <c r="P103" s="1" t="s">
        <v>4</v>
      </c>
    </row>
    <row r="104" spans="1:18" ht="26.25" customHeight="1" x14ac:dyDescent="0.25">
      <c r="B104" s="11">
        <f t="shared" si="34"/>
        <v>43544</v>
      </c>
      <c r="C104" s="9" t="str">
        <f t="shared" si="33"/>
        <v>Wednesday</v>
      </c>
      <c r="D104" s="9"/>
      <c r="E104" s="9"/>
      <c r="F104" s="9"/>
      <c r="G104" s="9"/>
      <c r="H104" s="9"/>
      <c r="I104" s="9"/>
      <c r="J104" s="9"/>
      <c r="K104" s="12"/>
      <c r="L104" s="12"/>
      <c r="M104" s="12" t="str">
        <f t="shared" si="29"/>
        <v/>
      </c>
      <c r="N104" s="12"/>
      <c r="O104" s="12"/>
      <c r="P104" s="2" t="s">
        <v>78</v>
      </c>
      <c r="Q104" s="2" t="s">
        <v>8</v>
      </c>
      <c r="R104" s="2" t="s">
        <v>7</v>
      </c>
    </row>
    <row r="105" spans="1:18" ht="26.25" customHeight="1" thickBot="1" x14ac:dyDescent="0.3">
      <c r="B105" s="13">
        <f t="shared" si="34"/>
        <v>43545</v>
      </c>
      <c r="C105" s="38" t="str">
        <f t="shared" si="33"/>
        <v>Thursday</v>
      </c>
      <c r="D105" s="38"/>
      <c r="E105" s="38"/>
      <c r="F105" s="38"/>
      <c r="G105" s="38"/>
      <c r="H105" s="38"/>
      <c r="I105" s="38"/>
      <c r="J105" s="38"/>
      <c r="K105" s="14"/>
      <c r="L105" s="14"/>
      <c r="M105" s="14" t="str">
        <f t="shared" si="29"/>
        <v/>
      </c>
      <c r="N105" s="14"/>
      <c r="O105" s="14"/>
      <c r="P105" s="1">
        <f t="shared" ref="P105" si="44">SUM(M99:M105)</f>
        <v>0</v>
      </c>
      <c r="Q105" s="1">
        <f t="shared" ref="Q105:R105" si="45">SUM(N99:N105)</f>
        <v>0</v>
      </c>
      <c r="R105" s="1">
        <f t="shared" si="45"/>
        <v>0</v>
      </c>
    </row>
    <row r="106" spans="1:18" ht="26.25" customHeight="1" thickTop="1" x14ac:dyDescent="0.25">
      <c r="A106" s="6">
        <f t="shared" ref="A106" si="46">A99+1</f>
        <v>12</v>
      </c>
      <c r="B106" s="11">
        <f t="shared" si="34"/>
        <v>43546</v>
      </c>
      <c r="C106" s="9" t="str">
        <f t="shared" si="33"/>
        <v>Friday</v>
      </c>
      <c r="D106" s="9"/>
      <c r="E106" s="9"/>
      <c r="F106" s="9"/>
      <c r="G106" s="9"/>
      <c r="H106" s="9"/>
      <c r="I106" s="9"/>
      <c r="J106" s="9"/>
      <c r="K106" s="10"/>
      <c r="L106" s="10"/>
      <c r="M106" s="10" t="str">
        <f t="shared" si="29"/>
        <v/>
      </c>
      <c r="N106" s="10"/>
      <c r="O106" s="10"/>
    </row>
    <row r="107" spans="1:18" ht="26.25" customHeight="1" x14ac:dyDescent="0.25">
      <c r="B107" s="11">
        <f t="shared" si="34"/>
        <v>43547</v>
      </c>
      <c r="C107" s="9" t="str">
        <f t="shared" si="33"/>
        <v>Saturday</v>
      </c>
      <c r="D107" s="9"/>
      <c r="E107" s="9"/>
      <c r="F107" s="9"/>
      <c r="G107" s="9"/>
      <c r="H107" s="9"/>
      <c r="I107" s="9"/>
      <c r="J107" s="9"/>
      <c r="K107" s="12"/>
      <c r="L107" s="12"/>
      <c r="M107" s="12" t="str">
        <f t="shared" si="29"/>
        <v/>
      </c>
      <c r="N107" s="12"/>
      <c r="O107" s="12"/>
    </row>
    <row r="108" spans="1:18" ht="26.25" customHeight="1" x14ac:dyDescent="0.25">
      <c r="B108" s="11">
        <f t="shared" si="34"/>
        <v>43548</v>
      </c>
      <c r="C108" s="9" t="str">
        <f t="shared" si="33"/>
        <v>Sunday</v>
      </c>
      <c r="D108" s="9"/>
      <c r="E108" s="9"/>
      <c r="F108" s="9"/>
      <c r="G108" s="9"/>
      <c r="H108" s="9"/>
      <c r="I108" s="9"/>
      <c r="J108" s="9"/>
      <c r="K108" s="12"/>
      <c r="L108" s="12"/>
      <c r="M108" s="12" t="str">
        <f t="shared" si="29"/>
        <v/>
      </c>
      <c r="N108" s="12"/>
      <c r="O108" s="12"/>
    </row>
    <row r="109" spans="1:18" ht="26.25" customHeight="1" x14ac:dyDescent="0.25">
      <c r="B109" s="11">
        <f t="shared" si="34"/>
        <v>43549</v>
      </c>
      <c r="C109" s="9" t="str">
        <f t="shared" si="33"/>
        <v>Monday</v>
      </c>
      <c r="D109" s="9"/>
      <c r="E109" s="9"/>
      <c r="F109" s="9"/>
      <c r="G109" s="9"/>
      <c r="H109" s="9"/>
      <c r="I109" s="9"/>
      <c r="J109" s="9"/>
      <c r="K109" s="12"/>
      <c r="L109" s="12"/>
      <c r="M109" s="12" t="str">
        <f t="shared" si="29"/>
        <v/>
      </c>
      <c r="N109" s="12"/>
      <c r="O109" s="12"/>
    </row>
    <row r="110" spans="1:18" ht="26.25" customHeight="1" x14ac:dyDescent="0.25">
      <c r="B110" s="11">
        <f t="shared" si="34"/>
        <v>43550</v>
      </c>
      <c r="C110" s="9" t="str">
        <f t="shared" si="33"/>
        <v>Tuesday</v>
      </c>
      <c r="D110" s="9"/>
      <c r="E110" s="9"/>
      <c r="F110" s="9"/>
      <c r="G110" s="9"/>
      <c r="H110" s="9"/>
      <c r="I110" s="9"/>
      <c r="J110" s="9"/>
      <c r="K110" s="12"/>
      <c r="L110" s="12"/>
      <c r="M110" s="12" t="str">
        <f t="shared" si="29"/>
        <v/>
      </c>
      <c r="N110" s="12"/>
      <c r="O110" s="12"/>
      <c r="P110" s="1" t="s">
        <v>4</v>
      </c>
    </row>
    <row r="111" spans="1:18" ht="26.25" customHeight="1" x14ac:dyDescent="0.25">
      <c r="B111" s="11">
        <f t="shared" si="34"/>
        <v>43551</v>
      </c>
      <c r="C111" s="9" t="str">
        <f t="shared" si="33"/>
        <v>Wednesday</v>
      </c>
      <c r="D111" s="9"/>
      <c r="E111" s="9"/>
      <c r="F111" s="9"/>
      <c r="G111" s="9"/>
      <c r="H111" s="9"/>
      <c r="I111" s="9"/>
      <c r="J111" s="9"/>
      <c r="K111" s="12"/>
      <c r="L111" s="12"/>
      <c r="M111" s="12" t="str">
        <f t="shared" si="29"/>
        <v/>
      </c>
      <c r="N111" s="12"/>
      <c r="O111" s="12"/>
      <c r="P111" s="2" t="s">
        <v>78</v>
      </c>
      <c r="Q111" s="2" t="s">
        <v>8</v>
      </c>
      <c r="R111" s="2" t="s">
        <v>7</v>
      </c>
    </row>
    <row r="112" spans="1:18" ht="26.25" customHeight="1" thickBot="1" x14ac:dyDescent="0.3">
      <c r="B112" s="13">
        <f t="shared" si="34"/>
        <v>43552</v>
      </c>
      <c r="C112" s="38" t="str">
        <f t="shared" si="33"/>
        <v>Thursday</v>
      </c>
      <c r="D112" s="38"/>
      <c r="E112" s="38"/>
      <c r="F112" s="38"/>
      <c r="G112" s="38"/>
      <c r="H112" s="38"/>
      <c r="I112" s="38"/>
      <c r="J112" s="38"/>
      <c r="K112" s="14"/>
      <c r="L112" s="14"/>
      <c r="M112" s="14" t="str">
        <f t="shared" si="29"/>
        <v/>
      </c>
      <c r="N112" s="14"/>
      <c r="O112" s="14"/>
      <c r="P112" s="1">
        <f t="shared" ref="P112" si="47">SUM(M106:M112)</f>
        <v>0</v>
      </c>
      <c r="Q112" s="1">
        <f t="shared" ref="Q112:R112" si="48">SUM(N106:N112)</f>
        <v>0</v>
      </c>
      <c r="R112" s="1">
        <f t="shared" si="48"/>
        <v>0</v>
      </c>
    </row>
    <row r="113" spans="1:18" ht="26.25" customHeight="1" thickTop="1" x14ac:dyDescent="0.25">
      <c r="A113" s="6">
        <f t="shared" ref="A113" si="49">A106+1</f>
        <v>13</v>
      </c>
      <c r="B113" s="11">
        <f t="shared" si="34"/>
        <v>43553</v>
      </c>
      <c r="C113" s="9" t="str">
        <f t="shared" si="33"/>
        <v>Friday</v>
      </c>
      <c r="D113" s="9"/>
      <c r="E113" s="9"/>
      <c r="F113" s="9"/>
      <c r="G113" s="9"/>
      <c r="H113" s="9"/>
      <c r="I113" s="9"/>
      <c r="J113" s="9"/>
      <c r="K113" s="10"/>
      <c r="L113" s="10"/>
      <c r="M113" s="10" t="str">
        <f t="shared" si="29"/>
        <v/>
      </c>
      <c r="N113" s="10"/>
      <c r="O113" s="10"/>
    </row>
    <row r="114" spans="1:18" ht="26.25" customHeight="1" x14ac:dyDescent="0.25">
      <c r="B114" s="11">
        <f t="shared" si="34"/>
        <v>43554</v>
      </c>
      <c r="C114" s="9" t="str">
        <f t="shared" si="33"/>
        <v>Saturday</v>
      </c>
      <c r="D114" s="9"/>
      <c r="E114" s="9"/>
      <c r="F114" s="9"/>
      <c r="G114" s="9"/>
      <c r="H114" s="9"/>
      <c r="I114" s="9"/>
      <c r="J114" s="9"/>
      <c r="K114" s="12"/>
      <c r="L114" s="12"/>
      <c r="M114" s="12" t="str">
        <f t="shared" si="29"/>
        <v/>
      </c>
      <c r="N114" s="12"/>
      <c r="O114" s="12"/>
    </row>
    <row r="115" spans="1:18" ht="26.25" customHeight="1" x14ac:dyDescent="0.25">
      <c r="B115" s="11">
        <f t="shared" si="34"/>
        <v>43555</v>
      </c>
      <c r="C115" s="9" t="str">
        <f t="shared" si="33"/>
        <v>Sunday</v>
      </c>
      <c r="D115" s="9"/>
      <c r="E115" s="9"/>
      <c r="F115" s="9"/>
      <c r="G115" s="9"/>
      <c r="H115" s="9"/>
      <c r="I115" s="9"/>
      <c r="J115" s="9"/>
      <c r="K115" s="12"/>
      <c r="L115" s="12"/>
      <c r="M115" s="12" t="str">
        <f t="shared" si="29"/>
        <v/>
      </c>
      <c r="N115" s="12"/>
      <c r="O115" s="12"/>
    </row>
    <row r="116" spans="1:18" ht="26.25" customHeight="1" x14ac:dyDescent="0.25">
      <c r="B116" s="11">
        <f t="shared" si="34"/>
        <v>43556</v>
      </c>
      <c r="C116" s="9" t="str">
        <f t="shared" si="33"/>
        <v>Monday</v>
      </c>
      <c r="D116" s="9"/>
      <c r="E116" s="9"/>
      <c r="F116" s="9"/>
      <c r="G116" s="9"/>
      <c r="H116" s="9"/>
      <c r="I116" s="9"/>
      <c r="J116" s="9"/>
      <c r="K116" s="12"/>
      <c r="L116" s="12"/>
      <c r="M116" s="12" t="str">
        <f t="shared" si="29"/>
        <v/>
      </c>
      <c r="N116" s="12"/>
      <c r="O116" s="12"/>
    </row>
    <row r="117" spans="1:18" ht="26.25" customHeight="1" x14ac:dyDescent="0.25">
      <c r="B117" s="11">
        <f t="shared" si="34"/>
        <v>43557</v>
      </c>
      <c r="C117" s="9" t="str">
        <f t="shared" si="33"/>
        <v>Tuesday</v>
      </c>
      <c r="D117" s="9"/>
      <c r="E117" s="9"/>
      <c r="F117" s="9"/>
      <c r="G117" s="9"/>
      <c r="H117" s="9"/>
      <c r="I117" s="9"/>
      <c r="J117" s="9"/>
      <c r="K117" s="12"/>
      <c r="L117" s="12"/>
      <c r="M117" s="12" t="str">
        <f t="shared" si="29"/>
        <v/>
      </c>
      <c r="N117" s="12"/>
      <c r="O117" s="12"/>
      <c r="P117" s="1" t="s">
        <v>4</v>
      </c>
    </row>
    <row r="118" spans="1:18" ht="27" customHeight="1" x14ac:dyDescent="0.25">
      <c r="B118" s="11">
        <f t="shared" si="34"/>
        <v>43558</v>
      </c>
      <c r="C118" s="9" t="str">
        <f t="shared" si="33"/>
        <v>Wednesday</v>
      </c>
      <c r="D118" s="9"/>
      <c r="E118" s="9"/>
      <c r="F118" s="9"/>
      <c r="G118" s="9"/>
      <c r="H118" s="9"/>
      <c r="I118" s="9"/>
      <c r="J118" s="9"/>
      <c r="K118" s="12"/>
      <c r="L118" s="12"/>
      <c r="M118" s="12" t="str">
        <f t="shared" si="29"/>
        <v/>
      </c>
      <c r="N118" s="12"/>
      <c r="O118" s="12"/>
      <c r="P118" s="2" t="s">
        <v>78</v>
      </c>
      <c r="Q118" s="2" t="s">
        <v>8</v>
      </c>
      <c r="R118" s="2" t="s">
        <v>7</v>
      </c>
    </row>
    <row r="119" spans="1:18" ht="27" customHeight="1" thickBot="1" x14ac:dyDescent="0.3">
      <c r="B119" s="13">
        <f t="shared" si="34"/>
        <v>43559</v>
      </c>
      <c r="C119" s="38" t="str">
        <f t="shared" si="33"/>
        <v>Thursday</v>
      </c>
      <c r="D119" s="38"/>
      <c r="E119" s="38"/>
      <c r="F119" s="38"/>
      <c r="G119" s="38"/>
      <c r="H119" s="38"/>
      <c r="I119" s="38"/>
      <c r="J119" s="38"/>
      <c r="K119" s="14"/>
      <c r="L119" s="14"/>
      <c r="M119" s="14" t="str">
        <f t="shared" si="29"/>
        <v/>
      </c>
      <c r="N119" s="14"/>
      <c r="O119" s="14"/>
      <c r="P119" s="1">
        <f t="shared" ref="P119" si="50">SUM(M113:M119)</f>
        <v>0</v>
      </c>
      <c r="Q119" s="1">
        <f t="shared" ref="Q119:R119" si="51">SUM(N113:N119)</f>
        <v>0</v>
      </c>
      <c r="R119" s="1">
        <f t="shared" si="51"/>
        <v>0</v>
      </c>
    </row>
    <row r="120" spans="1:18" ht="27" customHeight="1" thickTop="1" x14ac:dyDescent="0.25">
      <c r="A120" s="37">
        <f t="shared" ref="A120:A141" si="52">A113+1</f>
        <v>14</v>
      </c>
      <c r="B120" s="11">
        <f t="shared" si="34"/>
        <v>43560</v>
      </c>
      <c r="C120" s="9" t="str">
        <f t="shared" ref="C120:C147" si="53">TEXT(B120,"dddd")</f>
        <v>Friday</v>
      </c>
      <c r="D120" s="9"/>
      <c r="E120" s="9"/>
      <c r="F120" s="9"/>
      <c r="G120" s="9"/>
      <c r="H120" s="9"/>
      <c r="I120" s="9"/>
      <c r="J120" s="9"/>
      <c r="K120" s="10"/>
      <c r="L120" s="10"/>
      <c r="M120" s="10" t="str">
        <f t="shared" ref="M120:M147" si="54">IF(ISBLANK(K120),"",K120*L120/4)</f>
        <v/>
      </c>
      <c r="N120" s="10"/>
      <c r="O120" s="10"/>
    </row>
    <row r="121" spans="1:18" ht="27" customHeight="1" x14ac:dyDescent="0.25">
      <c r="A121" s="37"/>
      <c r="B121" s="11">
        <f t="shared" si="34"/>
        <v>43561</v>
      </c>
      <c r="C121" s="9" t="str">
        <f t="shared" si="53"/>
        <v>Saturday</v>
      </c>
      <c r="D121" s="9"/>
      <c r="E121" s="9"/>
      <c r="F121" s="9"/>
      <c r="G121" s="9"/>
      <c r="H121" s="9"/>
      <c r="I121" s="9"/>
      <c r="J121" s="9"/>
      <c r="K121" s="12"/>
      <c r="L121" s="12"/>
      <c r="M121" s="12" t="str">
        <f t="shared" si="54"/>
        <v/>
      </c>
      <c r="N121" s="12"/>
      <c r="O121" s="12"/>
    </row>
    <row r="122" spans="1:18" ht="27" customHeight="1" x14ac:dyDescent="0.25">
      <c r="A122" s="37"/>
      <c r="B122" s="11">
        <f t="shared" si="34"/>
        <v>43562</v>
      </c>
      <c r="C122" s="9" t="str">
        <f t="shared" si="53"/>
        <v>Sunday</v>
      </c>
      <c r="D122" s="9"/>
      <c r="E122" s="9"/>
      <c r="F122" s="9"/>
      <c r="G122" s="9"/>
      <c r="H122" s="9"/>
      <c r="I122" s="9"/>
      <c r="J122" s="9"/>
      <c r="K122" s="12"/>
      <c r="L122" s="12"/>
      <c r="M122" s="12" t="str">
        <f t="shared" si="54"/>
        <v/>
      </c>
      <c r="N122" s="12"/>
      <c r="O122" s="12"/>
    </row>
    <row r="123" spans="1:18" ht="27" customHeight="1" x14ac:dyDescent="0.25">
      <c r="A123" s="37"/>
      <c r="B123" s="11">
        <f t="shared" si="34"/>
        <v>43563</v>
      </c>
      <c r="C123" s="9" t="str">
        <f t="shared" si="53"/>
        <v>Monday</v>
      </c>
      <c r="D123" s="9"/>
      <c r="E123" s="9"/>
      <c r="F123" s="9"/>
      <c r="G123" s="9"/>
      <c r="H123" s="9"/>
      <c r="I123" s="9"/>
      <c r="J123" s="9"/>
      <c r="K123" s="12"/>
      <c r="L123" s="12"/>
      <c r="M123" s="12" t="str">
        <f t="shared" si="54"/>
        <v/>
      </c>
      <c r="N123" s="12"/>
      <c r="O123" s="12"/>
    </row>
    <row r="124" spans="1:18" ht="27" customHeight="1" x14ac:dyDescent="0.25">
      <c r="A124" s="37"/>
      <c r="B124" s="11">
        <f t="shared" si="34"/>
        <v>43564</v>
      </c>
      <c r="C124" s="9" t="str">
        <f t="shared" si="53"/>
        <v>Tuesday</v>
      </c>
      <c r="D124" s="9"/>
      <c r="E124" s="9"/>
      <c r="F124" s="9"/>
      <c r="G124" s="9"/>
      <c r="H124" s="9"/>
      <c r="I124" s="9"/>
      <c r="J124" s="9"/>
      <c r="K124" s="12"/>
      <c r="L124" s="12"/>
      <c r="M124" s="12" t="str">
        <f t="shared" si="54"/>
        <v/>
      </c>
      <c r="N124" s="12"/>
      <c r="O124" s="12"/>
      <c r="P124" s="1" t="s">
        <v>4</v>
      </c>
    </row>
    <row r="125" spans="1:18" ht="27" customHeight="1" x14ac:dyDescent="0.25">
      <c r="A125" s="37"/>
      <c r="B125" s="11">
        <f t="shared" si="34"/>
        <v>43565</v>
      </c>
      <c r="C125" s="9" t="str">
        <f t="shared" si="53"/>
        <v>Wednesday</v>
      </c>
      <c r="D125" s="9"/>
      <c r="E125" s="9"/>
      <c r="F125" s="9"/>
      <c r="G125" s="9"/>
      <c r="H125" s="9"/>
      <c r="I125" s="9"/>
      <c r="J125" s="9"/>
      <c r="K125" s="12"/>
      <c r="L125" s="12"/>
      <c r="M125" s="12" t="str">
        <f t="shared" si="54"/>
        <v/>
      </c>
      <c r="N125" s="12"/>
      <c r="O125" s="12"/>
      <c r="P125" s="2" t="s">
        <v>78</v>
      </c>
      <c r="Q125" s="2" t="s">
        <v>8</v>
      </c>
      <c r="R125" s="2" t="s">
        <v>7</v>
      </c>
    </row>
    <row r="126" spans="1:18" ht="27" customHeight="1" thickBot="1" x14ac:dyDescent="0.3">
      <c r="A126" s="37"/>
      <c r="B126" s="13">
        <f t="shared" si="34"/>
        <v>43566</v>
      </c>
      <c r="C126" s="38" t="str">
        <f t="shared" si="53"/>
        <v>Thursday</v>
      </c>
      <c r="D126" s="38"/>
      <c r="E126" s="38"/>
      <c r="F126" s="38"/>
      <c r="G126" s="38"/>
      <c r="H126" s="38"/>
      <c r="I126" s="38"/>
      <c r="J126" s="38"/>
      <c r="K126" s="14"/>
      <c r="L126" s="14"/>
      <c r="M126" s="14" t="str">
        <f t="shared" si="54"/>
        <v/>
      </c>
      <c r="N126" s="14"/>
      <c r="O126" s="14"/>
      <c r="P126" s="1">
        <f t="shared" ref="P126" si="55">SUM(M120:M126)</f>
        <v>0</v>
      </c>
      <c r="Q126" s="1">
        <f t="shared" ref="Q126" si="56">SUM(N120:N126)</f>
        <v>0</v>
      </c>
      <c r="R126" s="1">
        <f t="shared" ref="R126" si="57">SUM(O120:O126)</f>
        <v>0</v>
      </c>
    </row>
    <row r="127" spans="1:18" ht="27" customHeight="1" thickTop="1" x14ac:dyDescent="0.25">
      <c r="A127" s="37">
        <f t="shared" si="52"/>
        <v>15</v>
      </c>
      <c r="B127" s="11">
        <f t="shared" si="34"/>
        <v>43567</v>
      </c>
      <c r="C127" s="9" t="str">
        <f t="shared" si="53"/>
        <v>Friday</v>
      </c>
      <c r="D127" s="9"/>
      <c r="E127" s="9"/>
      <c r="F127" s="9"/>
      <c r="G127" s="9"/>
      <c r="H127" s="9"/>
      <c r="I127" s="9"/>
      <c r="J127" s="9"/>
      <c r="K127" s="10"/>
      <c r="L127" s="10"/>
      <c r="M127" s="10" t="str">
        <f t="shared" si="54"/>
        <v/>
      </c>
      <c r="N127" s="10"/>
      <c r="O127" s="10"/>
    </row>
    <row r="128" spans="1:18" ht="27" customHeight="1" x14ac:dyDescent="0.25">
      <c r="A128" s="37"/>
      <c r="B128" s="11">
        <f t="shared" si="34"/>
        <v>43568</v>
      </c>
      <c r="C128" s="9" t="str">
        <f t="shared" si="53"/>
        <v>Saturday</v>
      </c>
      <c r="D128" s="9"/>
      <c r="E128" s="9"/>
      <c r="F128" s="9"/>
      <c r="G128" s="9"/>
      <c r="H128" s="9"/>
      <c r="I128" s="9"/>
      <c r="J128" s="9"/>
      <c r="K128" s="12"/>
      <c r="L128" s="12"/>
      <c r="M128" s="12" t="str">
        <f t="shared" si="54"/>
        <v/>
      </c>
      <c r="N128" s="12"/>
      <c r="O128" s="12"/>
    </row>
    <row r="129" spans="1:18" ht="27" customHeight="1" x14ac:dyDescent="0.25">
      <c r="A129" s="37"/>
      <c r="B129" s="11">
        <f t="shared" si="34"/>
        <v>43569</v>
      </c>
      <c r="C129" s="9" t="str">
        <f t="shared" si="53"/>
        <v>Sunday</v>
      </c>
      <c r="D129" s="9"/>
      <c r="E129" s="9"/>
      <c r="F129" s="9"/>
      <c r="G129" s="9"/>
      <c r="H129" s="9"/>
      <c r="I129" s="9"/>
      <c r="J129" s="9"/>
      <c r="K129" s="12"/>
      <c r="L129" s="12"/>
      <c r="M129" s="12" t="str">
        <f t="shared" si="54"/>
        <v/>
      </c>
      <c r="N129" s="12"/>
      <c r="O129" s="12"/>
    </row>
    <row r="130" spans="1:18" ht="27" customHeight="1" x14ac:dyDescent="0.25">
      <c r="A130" s="37"/>
      <c r="B130" s="11">
        <f t="shared" si="34"/>
        <v>43570</v>
      </c>
      <c r="C130" s="9" t="str">
        <f t="shared" si="53"/>
        <v>Monday</v>
      </c>
      <c r="D130" s="9"/>
      <c r="E130" s="9"/>
      <c r="F130" s="9"/>
      <c r="G130" s="9"/>
      <c r="H130" s="9"/>
      <c r="I130" s="9"/>
      <c r="J130" s="9"/>
      <c r="K130" s="12"/>
      <c r="L130" s="12"/>
      <c r="M130" s="12" t="str">
        <f t="shared" si="54"/>
        <v/>
      </c>
      <c r="N130" s="12"/>
      <c r="O130" s="12"/>
    </row>
    <row r="131" spans="1:18" ht="27" customHeight="1" x14ac:dyDescent="0.25">
      <c r="A131" s="37"/>
      <c r="B131" s="11">
        <f t="shared" si="34"/>
        <v>43571</v>
      </c>
      <c r="C131" s="9" t="str">
        <f t="shared" si="53"/>
        <v>Tuesday</v>
      </c>
      <c r="D131" s="9"/>
      <c r="E131" s="9"/>
      <c r="F131" s="9"/>
      <c r="G131" s="9"/>
      <c r="H131" s="9"/>
      <c r="I131" s="9"/>
      <c r="J131" s="9"/>
      <c r="K131" s="12"/>
      <c r="L131" s="12"/>
      <c r="M131" s="12" t="str">
        <f t="shared" si="54"/>
        <v/>
      </c>
      <c r="N131" s="12"/>
      <c r="O131" s="12"/>
      <c r="P131" s="1" t="s">
        <v>4</v>
      </c>
    </row>
    <row r="132" spans="1:18" ht="27" customHeight="1" x14ac:dyDescent="0.25">
      <c r="A132" s="37"/>
      <c r="B132" s="11">
        <f t="shared" si="34"/>
        <v>43572</v>
      </c>
      <c r="C132" s="9" t="str">
        <f t="shared" si="53"/>
        <v>Wednesday</v>
      </c>
      <c r="D132" s="9"/>
      <c r="E132" s="9"/>
      <c r="F132" s="9"/>
      <c r="G132" s="9"/>
      <c r="H132" s="9"/>
      <c r="I132" s="9"/>
      <c r="J132" s="9"/>
      <c r="K132" s="12"/>
      <c r="L132" s="12"/>
      <c r="M132" s="12" t="str">
        <f t="shared" si="54"/>
        <v/>
      </c>
      <c r="N132" s="12"/>
      <c r="O132" s="12"/>
      <c r="P132" s="2" t="s">
        <v>78</v>
      </c>
      <c r="Q132" s="2" t="s">
        <v>8</v>
      </c>
      <c r="R132" s="2" t="s">
        <v>7</v>
      </c>
    </row>
    <row r="133" spans="1:18" ht="27" customHeight="1" thickBot="1" x14ac:dyDescent="0.3">
      <c r="A133" s="37"/>
      <c r="B133" s="13">
        <f t="shared" si="34"/>
        <v>43573</v>
      </c>
      <c r="C133" s="38" t="str">
        <f t="shared" si="53"/>
        <v>Thursday</v>
      </c>
      <c r="D133" s="38"/>
      <c r="E133" s="38"/>
      <c r="F133" s="38"/>
      <c r="G133" s="38"/>
      <c r="H133" s="38"/>
      <c r="I133" s="38"/>
      <c r="J133" s="38"/>
      <c r="K133" s="14"/>
      <c r="L133" s="14"/>
      <c r="M133" s="14" t="str">
        <f t="shared" si="54"/>
        <v/>
      </c>
      <c r="N133" s="14"/>
      <c r="O133" s="14"/>
      <c r="P133" s="1">
        <f t="shared" ref="P133" si="58">SUM(M127:M133)</f>
        <v>0</v>
      </c>
      <c r="Q133" s="1">
        <f t="shared" ref="Q133" si="59">SUM(N127:N133)</f>
        <v>0</v>
      </c>
      <c r="R133" s="1">
        <f t="shared" ref="R133" si="60">SUM(O127:O133)</f>
        <v>0</v>
      </c>
    </row>
    <row r="134" spans="1:18" ht="27" customHeight="1" thickTop="1" x14ac:dyDescent="0.25">
      <c r="A134" s="37">
        <f t="shared" si="52"/>
        <v>16</v>
      </c>
      <c r="B134" s="11">
        <f t="shared" si="34"/>
        <v>43574</v>
      </c>
      <c r="C134" s="9" t="str">
        <f t="shared" si="53"/>
        <v>Friday</v>
      </c>
      <c r="D134" s="9"/>
      <c r="E134" s="9"/>
      <c r="F134" s="9"/>
      <c r="G134" s="9"/>
      <c r="H134" s="9"/>
      <c r="I134" s="9"/>
      <c r="J134" s="9"/>
      <c r="K134" s="10"/>
      <c r="L134" s="10"/>
      <c r="M134" s="10" t="str">
        <f t="shared" si="54"/>
        <v/>
      </c>
      <c r="N134" s="10"/>
      <c r="O134" s="10"/>
    </row>
    <row r="135" spans="1:18" ht="27" customHeight="1" x14ac:dyDescent="0.25">
      <c r="A135" s="37"/>
      <c r="B135" s="11">
        <f t="shared" si="34"/>
        <v>43575</v>
      </c>
      <c r="C135" s="9" t="str">
        <f t="shared" si="53"/>
        <v>Saturday</v>
      </c>
      <c r="D135" s="9"/>
      <c r="E135" s="9"/>
      <c r="F135" s="9"/>
      <c r="G135" s="9"/>
      <c r="H135" s="9"/>
      <c r="I135" s="9"/>
      <c r="J135" s="9"/>
      <c r="K135" s="12"/>
      <c r="L135" s="12"/>
      <c r="M135" s="12" t="str">
        <f t="shared" si="54"/>
        <v/>
      </c>
      <c r="N135" s="12"/>
      <c r="O135" s="12"/>
    </row>
    <row r="136" spans="1:18" ht="27" customHeight="1" x14ac:dyDescent="0.25">
      <c r="A136" s="37"/>
      <c r="B136" s="11">
        <f t="shared" si="34"/>
        <v>43576</v>
      </c>
      <c r="C136" s="9" t="str">
        <f t="shared" si="53"/>
        <v>Sunday</v>
      </c>
      <c r="D136" s="9"/>
      <c r="E136" s="9"/>
      <c r="F136" s="9"/>
      <c r="G136" s="9"/>
      <c r="H136" s="9"/>
      <c r="I136" s="9"/>
      <c r="J136" s="9"/>
      <c r="K136" s="12"/>
      <c r="L136" s="12"/>
      <c r="M136" s="12" t="str">
        <f t="shared" si="54"/>
        <v/>
      </c>
      <c r="N136" s="12"/>
      <c r="O136" s="12"/>
    </row>
    <row r="137" spans="1:18" ht="27" customHeight="1" x14ac:dyDescent="0.25">
      <c r="A137" s="37"/>
      <c r="B137" s="11">
        <f t="shared" si="34"/>
        <v>43577</v>
      </c>
      <c r="C137" s="9" t="str">
        <f t="shared" si="53"/>
        <v>Monday</v>
      </c>
      <c r="D137" s="9"/>
      <c r="E137" s="9"/>
      <c r="F137" s="9"/>
      <c r="G137" s="9"/>
      <c r="H137" s="9"/>
      <c r="I137" s="9"/>
      <c r="J137" s="9"/>
      <c r="K137" s="12"/>
      <c r="L137" s="12"/>
      <c r="M137" s="12" t="str">
        <f t="shared" si="54"/>
        <v/>
      </c>
      <c r="N137" s="12"/>
      <c r="O137" s="12"/>
    </row>
    <row r="138" spans="1:18" ht="27" customHeight="1" x14ac:dyDescent="0.25">
      <c r="A138" s="37"/>
      <c r="B138" s="11">
        <f t="shared" si="34"/>
        <v>43578</v>
      </c>
      <c r="C138" s="9" t="str">
        <f t="shared" si="53"/>
        <v>Tuesday</v>
      </c>
      <c r="D138" s="9"/>
      <c r="E138" s="9"/>
      <c r="F138" s="9"/>
      <c r="G138" s="9"/>
      <c r="H138" s="9"/>
      <c r="I138" s="9"/>
      <c r="J138" s="9"/>
      <c r="K138" s="12"/>
      <c r="L138" s="12"/>
      <c r="M138" s="12" t="str">
        <f t="shared" si="54"/>
        <v/>
      </c>
      <c r="N138" s="12"/>
      <c r="O138" s="12"/>
      <c r="P138" s="1" t="s">
        <v>4</v>
      </c>
    </row>
    <row r="139" spans="1:18" ht="27" customHeight="1" x14ac:dyDescent="0.25">
      <c r="A139" s="37"/>
      <c r="B139" s="11">
        <f t="shared" si="34"/>
        <v>43579</v>
      </c>
      <c r="C139" s="9" t="str">
        <f t="shared" si="53"/>
        <v>Wednesday</v>
      </c>
      <c r="D139" s="9"/>
      <c r="E139" s="9"/>
      <c r="F139" s="9"/>
      <c r="G139" s="9"/>
      <c r="H139" s="9"/>
      <c r="I139" s="9"/>
      <c r="J139" s="9"/>
      <c r="K139" s="12"/>
      <c r="L139" s="12"/>
      <c r="M139" s="12" t="str">
        <f t="shared" si="54"/>
        <v/>
      </c>
      <c r="N139" s="12"/>
      <c r="O139" s="12"/>
      <c r="P139" s="2" t="s">
        <v>78</v>
      </c>
      <c r="Q139" s="2" t="s">
        <v>8</v>
      </c>
      <c r="R139" s="2" t="s">
        <v>7</v>
      </c>
    </row>
    <row r="140" spans="1:18" ht="27" customHeight="1" thickBot="1" x14ac:dyDescent="0.3">
      <c r="A140" s="37"/>
      <c r="B140" s="13">
        <f t="shared" si="34"/>
        <v>43580</v>
      </c>
      <c r="C140" s="38" t="str">
        <f t="shared" si="53"/>
        <v>Thursday</v>
      </c>
      <c r="D140" s="38"/>
      <c r="E140" s="38"/>
      <c r="F140" s="38"/>
      <c r="G140" s="38"/>
      <c r="H140" s="38"/>
      <c r="I140" s="38"/>
      <c r="J140" s="38"/>
      <c r="K140" s="14"/>
      <c r="L140" s="14"/>
      <c r="M140" s="14" t="str">
        <f t="shared" si="54"/>
        <v/>
      </c>
      <c r="N140" s="14"/>
      <c r="O140" s="14"/>
      <c r="P140" s="1">
        <f t="shared" ref="P140" si="61">SUM(M134:M140)</f>
        <v>0</v>
      </c>
      <c r="Q140" s="1">
        <f t="shared" ref="Q140" si="62">SUM(N134:N140)</f>
        <v>0</v>
      </c>
      <c r="R140" s="1">
        <f t="shared" ref="R140" si="63">SUM(O134:O140)</f>
        <v>0</v>
      </c>
    </row>
    <row r="141" spans="1:18" ht="27" customHeight="1" thickTop="1" x14ac:dyDescent="0.25">
      <c r="A141" s="37">
        <f t="shared" si="52"/>
        <v>17</v>
      </c>
      <c r="B141" s="11">
        <f t="shared" si="34"/>
        <v>43581</v>
      </c>
      <c r="C141" s="9" t="str">
        <f t="shared" si="53"/>
        <v>Friday</v>
      </c>
      <c r="D141" s="9"/>
      <c r="E141" s="9"/>
      <c r="F141" s="9"/>
      <c r="G141" s="9"/>
      <c r="H141" s="9"/>
      <c r="I141" s="9"/>
      <c r="J141" s="9"/>
      <c r="K141" s="10"/>
      <c r="L141" s="10"/>
      <c r="M141" s="10" t="str">
        <f t="shared" si="54"/>
        <v/>
      </c>
      <c r="N141" s="10"/>
      <c r="O141" s="10"/>
    </row>
    <row r="142" spans="1:18" ht="27" customHeight="1" x14ac:dyDescent="0.25">
      <c r="A142" s="37"/>
      <c r="B142" s="11">
        <f t="shared" si="34"/>
        <v>43582</v>
      </c>
      <c r="C142" s="9" t="str">
        <f t="shared" si="53"/>
        <v>Saturday</v>
      </c>
      <c r="D142" s="9"/>
      <c r="E142" s="9"/>
      <c r="F142" s="9"/>
      <c r="G142" s="9"/>
      <c r="H142" s="9"/>
      <c r="I142" s="9"/>
      <c r="J142" s="9"/>
      <c r="K142" s="12"/>
      <c r="L142" s="12"/>
      <c r="M142" s="12" t="str">
        <f t="shared" si="54"/>
        <v/>
      </c>
      <c r="N142" s="12"/>
      <c r="O142" s="12"/>
    </row>
    <row r="143" spans="1:18" ht="27" customHeight="1" x14ac:dyDescent="0.25">
      <c r="A143" s="37"/>
      <c r="B143" s="11">
        <f t="shared" si="34"/>
        <v>43583</v>
      </c>
      <c r="C143" s="9" t="str">
        <f t="shared" si="53"/>
        <v>Sunday</v>
      </c>
      <c r="D143" s="9"/>
      <c r="E143" s="9"/>
      <c r="F143" s="9"/>
      <c r="G143" s="9"/>
      <c r="H143" s="9"/>
      <c r="I143" s="9"/>
      <c r="J143" s="9"/>
      <c r="K143" s="12"/>
      <c r="L143" s="12"/>
      <c r="M143" s="12" t="str">
        <f t="shared" si="54"/>
        <v/>
      </c>
      <c r="N143" s="12"/>
      <c r="O143" s="12"/>
    </row>
    <row r="144" spans="1:18" ht="27" customHeight="1" x14ac:dyDescent="0.25">
      <c r="A144" s="37"/>
      <c r="B144" s="11">
        <f t="shared" si="34"/>
        <v>43584</v>
      </c>
      <c r="C144" s="9" t="str">
        <f t="shared" si="53"/>
        <v>Monday</v>
      </c>
      <c r="D144" s="9"/>
      <c r="E144" s="9"/>
      <c r="F144" s="9"/>
      <c r="G144" s="9"/>
      <c r="H144" s="9"/>
      <c r="I144" s="9"/>
      <c r="J144" s="9"/>
      <c r="K144" s="12"/>
      <c r="L144" s="12"/>
      <c r="M144" s="12" t="str">
        <f t="shared" si="54"/>
        <v/>
      </c>
      <c r="N144" s="12"/>
      <c r="O144" s="12"/>
    </row>
    <row r="145" spans="1:18" ht="27" customHeight="1" x14ac:dyDescent="0.25">
      <c r="A145" s="37"/>
      <c r="B145" s="11">
        <f t="shared" ref="B145:B147" si="64">B144+1</f>
        <v>43585</v>
      </c>
      <c r="C145" s="9" t="str">
        <f t="shared" si="53"/>
        <v>Tuesday</v>
      </c>
      <c r="D145" s="9"/>
      <c r="E145" s="9"/>
      <c r="F145" s="9"/>
      <c r="G145" s="9"/>
      <c r="H145" s="9"/>
      <c r="I145" s="9"/>
      <c r="J145" s="9"/>
      <c r="K145" s="12"/>
      <c r="L145" s="12"/>
      <c r="M145" s="12" t="str">
        <f t="shared" si="54"/>
        <v/>
      </c>
      <c r="N145" s="12"/>
      <c r="O145" s="12"/>
      <c r="P145" s="1" t="s">
        <v>4</v>
      </c>
    </row>
    <row r="146" spans="1:18" ht="27" customHeight="1" x14ac:dyDescent="0.25">
      <c r="A146" s="37"/>
      <c r="B146" s="11">
        <f t="shared" si="64"/>
        <v>43586</v>
      </c>
      <c r="C146" s="9" t="str">
        <f t="shared" si="53"/>
        <v>Wednesday</v>
      </c>
      <c r="D146" s="9"/>
      <c r="E146" s="9"/>
      <c r="F146" s="9"/>
      <c r="G146" s="9"/>
      <c r="H146" s="9"/>
      <c r="I146" s="9"/>
      <c r="J146" s="9"/>
      <c r="K146" s="12"/>
      <c r="L146" s="12"/>
      <c r="M146" s="12" t="str">
        <f t="shared" si="54"/>
        <v/>
      </c>
      <c r="N146" s="12"/>
      <c r="O146" s="12"/>
      <c r="P146" s="2" t="s">
        <v>78</v>
      </c>
      <c r="Q146" s="2" t="s">
        <v>8</v>
      </c>
      <c r="R146" s="2" t="s">
        <v>7</v>
      </c>
    </row>
    <row r="147" spans="1:18" ht="27" customHeight="1" thickBot="1" x14ac:dyDescent="0.3">
      <c r="A147" s="37"/>
      <c r="B147" s="13">
        <f t="shared" si="64"/>
        <v>43587</v>
      </c>
      <c r="C147" s="38" t="str">
        <f t="shared" si="53"/>
        <v>Thursday</v>
      </c>
      <c r="D147" s="38"/>
      <c r="E147" s="38"/>
      <c r="F147" s="38"/>
      <c r="G147" s="38"/>
      <c r="H147" s="38"/>
      <c r="I147" s="38"/>
      <c r="J147" s="38"/>
      <c r="K147" s="14"/>
      <c r="L147" s="14"/>
      <c r="M147" s="14" t="str">
        <f t="shared" si="54"/>
        <v/>
      </c>
      <c r="N147" s="14"/>
      <c r="O147" s="14"/>
      <c r="P147" s="1">
        <f t="shared" ref="P147" si="65">SUM(M141:M147)</f>
        <v>0</v>
      </c>
      <c r="Q147" s="1">
        <f t="shared" ref="Q147" si="66">SUM(N141:N147)</f>
        <v>0</v>
      </c>
      <c r="R147" s="1">
        <f t="shared" ref="R147" si="67">SUM(O141:O147)</f>
        <v>0</v>
      </c>
    </row>
    <row r="148" spans="1:18" ht="13.5" thickTop="1" x14ac:dyDescent="0.25"/>
  </sheetData>
  <mergeCells count="10">
    <mergeCell ref="C1:K1"/>
    <mergeCell ref="P1:R1"/>
    <mergeCell ref="P6:Q6"/>
    <mergeCell ref="AK14:AL14"/>
    <mergeCell ref="P9:Q9"/>
    <mergeCell ref="P8:Q8"/>
    <mergeCell ref="AI14:AJ14"/>
    <mergeCell ref="AG14:AH14"/>
    <mergeCell ref="AE14:AF14"/>
    <mergeCell ref="P7:Q7"/>
  </mergeCells>
  <printOptions horizontalCentered="1"/>
  <pageMargins left="0" right="0" top="0.25" bottom="0.25" header="0.3" footer="0.3"/>
  <pageSetup scale="96" orientation="portrait" r:id="rId1"/>
  <rowBreaks count="3" manualBreakCount="3">
    <brk id="34" max="16383" man="1"/>
    <brk id="62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3" sqref="B23"/>
    </sheetView>
  </sheetViews>
  <sheetFormatPr defaultRowHeight="15" x14ac:dyDescent="0.25"/>
  <sheetData>
    <row r="1" spans="1:2" x14ac:dyDescent="0.25">
      <c r="A1" s="1" t="s">
        <v>50</v>
      </c>
      <c r="B1" s="1"/>
    </row>
    <row r="2" spans="1:2" x14ac:dyDescent="0.25">
      <c r="A2" s="1" t="s">
        <v>51</v>
      </c>
      <c r="B2" s="1"/>
    </row>
    <row r="3" spans="1:2" x14ac:dyDescent="0.25">
      <c r="A3" s="1" t="s">
        <v>53</v>
      </c>
      <c r="B3" s="1"/>
    </row>
    <row r="4" spans="1:2" x14ac:dyDescent="0.25">
      <c r="A4" s="1" t="s">
        <v>54</v>
      </c>
      <c r="B4" s="1"/>
    </row>
    <row r="5" spans="1:2" x14ac:dyDescent="0.25">
      <c r="A5" s="1"/>
      <c r="B5" s="1" t="s">
        <v>52</v>
      </c>
    </row>
    <row r="7" spans="1:2" x14ac:dyDescent="0.25">
      <c r="A7" s="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XFD1048576"/>
    </sheetView>
  </sheetViews>
  <sheetFormatPr defaultRowHeight="15" x14ac:dyDescent="0.25"/>
  <cols>
    <col min="2" max="2" width="9.7109375" bestFit="1" customWidth="1"/>
    <col min="3" max="3" width="10.7109375" bestFit="1" customWidth="1"/>
    <col min="4" max="4" width="11.28515625" bestFit="1" customWidth="1"/>
    <col min="5" max="5" width="13.85546875" bestFit="1" customWidth="1"/>
    <col min="6" max="6" width="13.140625" customWidth="1"/>
  </cols>
  <sheetData>
    <row r="1" spans="1:6" ht="45" x14ac:dyDescent="0.25">
      <c r="A1" s="27" t="s">
        <v>13</v>
      </c>
      <c r="B1" s="28">
        <v>0.3</v>
      </c>
      <c r="C1" s="28">
        <v>0.25</v>
      </c>
      <c r="D1" s="28">
        <v>0.15</v>
      </c>
      <c r="E1" s="28">
        <v>0.1</v>
      </c>
      <c r="F1" s="18"/>
    </row>
    <row r="2" spans="1:6" ht="45" x14ac:dyDescent="0.25">
      <c r="A2" s="20" t="s">
        <v>14</v>
      </c>
      <c r="B2" s="20" t="s">
        <v>62</v>
      </c>
      <c r="C2" s="20" t="s">
        <v>16</v>
      </c>
      <c r="D2" s="20" t="s">
        <v>17</v>
      </c>
      <c r="E2" s="20" t="s">
        <v>18</v>
      </c>
      <c r="F2" s="20" t="s">
        <v>83</v>
      </c>
    </row>
    <row r="3" spans="1:6" x14ac:dyDescent="0.25">
      <c r="A3" s="19" t="s">
        <v>19</v>
      </c>
      <c r="B3" s="19" t="s">
        <v>65</v>
      </c>
      <c r="C3" s="19" t="s">
        <v>70</v>
      </c>
      <c r="D3" s="19" t="s">
        <v>74</v>
      </c>
      <c r="E3" s="19" t="s">
        <v>20</v>
      </c>
      <c r="F3" s="19" t="s">
        <v>21</v>
      </c>
    </row>
    <row r="4" spans="1:6" x14ac:dyDescent="0.25">
      <c r="A4" s="19" t="s">
        <v>22</v>
      </c>
      <c r="B4" s="19" t="s">
        <v>66</v>
      </c>
      <c r="C4" s="19" t="s">
        <v>71</v>
      </c>
      <c r="D4" s="19" t="s">
        <v>75</v>
      </c>
      <c r="E4" s="19" t="s">
        <v>23</v>
      </c>
      <c r="F4" s="19" t="s">
        <v>24</v>
      </c>
    </row>
    <row r="5" spans="1:6" x14ac:dyDescent="0.25">
      <c r="A5" s="19" t="s">
        <v>25</v>
      </c>
      <c r="B5" s="19" t="s">
        <v>67</v>
      </c>
      <c r="C5" s="19" t="s">
        <v>69</v>
      </c>
      <c r="D5" s="19" t="s">
        <v>76</v>
      </c>
      <c r="E5" s="19" t="s">
        <v>26</v>
      </c>
      <c r="F5" s="19" t="s">
        <v>27</v>
      </c>
    </row>
    <row r="6" spans="1:6" x14ac:dyDescent="0.25">
      <c r="A6" s="19" t="s">
        <v>28</v>
      </c>
      <c r="B6" s="19" t="s">
        <v>64</v>
      </c>
      <c r="C6" s="19" t="s">
        <v>72</v>
      </c>
      <c r="D6" s="19" t="s">
        <v>29</v>
      </c>
      <c r="E6" s="19" t="s">
        <v>30</v>
      </c>
      <c r="F6" s="19" t="s">
        <v>31</v>
      </c>
    </row>
    <row r="7" spans="1:6" x14ac:dyDescent="0.25">
      <c r="A7" s="19" t="s">
        <v>32</v>
      </c>
      <c r="B7" s="19" t="s">
        <v>68</v>
      </c>
      <c r="C7" s="19" t="s">
        <v>73</v>
      </c>
      <c r="D7" s="19" t="s">
        <v>77</v>
      </c>
      <c r="E7" s="19" t="s">
        <v>33</v>
      </c>
      <c r="F7" s="19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</vt:lpstr>
      <vt:lpstr>Credits</vt:lpstr>
      <vt:lpstr>Sheet1</vt:lpstr>
    </vt:vector>
  </TitlesOfParts>
  <Company>Bob Jones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Gardenghi, Melissa</cp:lastModifiedBy>
  <cp:lastPrinted>2019-01-08T13:01:02Z</cp:lastPrinted>
  <dcterms:created xsi:type="dcterms:W3CDTF">2011-08-17T19:26:53Z</dcterms:created>
  <dcterms:modified xsi:type="dcterms:W3CDTF">2019-01-08T13:01:14Z</dcterms:modified>
</cp:coreProperties>
</file>