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ju-my.sharepoint.com/personal/mgardeng_bju_edu/Documents/BJU/Course Work/Ma 488 - Actuarial Exam P Prep/"/>
    </mc:Choice>
  </mc:AlternateContent>
  <xr:revisionPtr revIDLastSave="0" documentId="8_{FB0B1D2A-35A6-40E8-93BE-AC41F4A4804F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7" i="1"/>
  <c r="M10" i="1"/>
  <c r="E4" i="1" l="1"/>
  <c r="G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9" i="1"/>
  <c r="H10" i="1"/>
  <c r="H11" i="1"/>
  <c r="H12" i="1"/>
  <c r="H13" i="1"/>
  <c r="H14" i="1"/>
  <c r="H8" i="1"/>
  <c r="B9" i="1"/>
  <c r="B10" i="1" l="1"/>
  <c r="K105" i="1"/>
  <c r="K98" i="1"/>
  <c r="K70" i="1"/>
  <c r="K42" i="1"/>
  <c r="K28" i="1"/>
  <c r="K21" i="1"/>
  <c r="K77" i="1"/>
  <c r="K49" i="1"/>
  <c r="H4" i="1"/>
  <c r="K112" i="1"/>
  <c r="K84" i="1"/>
  <c r="K56" i="1"/>
  <c r="K119" i="1"/>
  <c r="K91" i="1"/>
  <c r="K63" i="1"/>
  <c r="K35" i="1"/>
  <c r="K14" i="1"/>
  <c r="N6" i="1"/>
  <c r="B11" i="1" l="1"/>
  <c r="L21" i="1"/>
  <c r="B12" i="1" l="1"/>
  <c r="C8" i="1"/>
  <c r="B13" i="1" l="1"/>
  <c r="C13" i="1" s="1"/>
  <c r="C10" i="1"/>
  <c r="C12" i="1"/>
  <c r="C11" i="1"/>
  <c r="C9" i="1"/>
  <c r="F4" i="1"/>
  <c r="B14" i="1" l="1"/>
  <c r="B15" i="1" l="1"/>
  <c r="J1" i="1"/>
  <c r="C14" i="1"/>
  <c r="M8" i="1"/>
  <c r="N7" i="1" s="1"/>
  <c r="M14" i="1"/>
  <c r="L14" i="1"/>
  <c r="B16" i="1" l="1"/>
  <c r="C15" i="1"/>
  <c r="A15" i="1"/>
  <c r="A22" i="1" s="1"/>
  <c r="A29" i="1" s="1"/>
  <c r="A36" i="1" s="1"/>
  <c r="A43" i="1" s="1"/>
  <c r="A50" i="1" s="1"/>
  <c r="A57" i="1" s="1"/>
  <c r="A64" i="1" s="1"/>
  <c r="A71" i="1" s="1"/>
  <c r="A78" i="1" s="1"/>
  <c r="A85" i="1" s="1"/>
  <c r="A92" i="1" s="1"/>
  <c r="A99" i="1" s="1"/>
  <c r="A106" i="1" s="1"/>
  <c r="A113" i="1" s="1"/>
  <c r="B17" i="1" l="1"/>
  <c r="C16" i="1"/>
  <c r="M21" i="1"/>
  <c r="L28" i="1"/>
  <c r="M28" i="1"/>
  <c r="L35" i="1"/>
  <c r="M35" i="1"/>
  <c r="L42" i="1"/>
  <c r="M42" i="1"/>
  <c r="L49" i="1"/>
  <c r="M49" i="1"/>
  <c r="L56" i="1"/>
  <c r="M56" i="1"/>
  <c r="L63" i="1"/>
  <c r="M63" i="1"/>
  <c r="L70" i="1"/>
  <c r="M70" i="1"/>
  <c r="L77" i="1"/>
  <c r="M77" i="1"/>
  <c r="L84" i="1"/>
  <c r="M84" i="1"/>
  <c r="L91" i="1"/>
  <c r="M91" i="1"/>
  <c r="L98" i="1"/>
  <c r="M98" i="1"/>
  <c r="L105" i="1"/>
  <c r="M105" i="1"/>
  <c r="L112" i="1"/>
  <c r="M112" i="1"/>
  <c r="L119" i="1"/>
  <c r="M119" i="1"/>
  <c r="B18" i="1" l="1"/>
  <c r="C17" i="1"/>
  <c r="I4" i="1"/>
  <c r="J4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7" i="1"/>
  <c r="B39" i="1" l="1"/>
  <c r="C38" i="1"/>
  <c r="B40" i="1" l="1"/>
  <c r="C39" i="1"/>
  <c r="B41" i="1" l="1"/>
  <c r="C40" i="1"/>
  <c r="B42" i="1" l="1"/>
  <c r="C41" i="1"/>
  <c r="B43" i="1" l="1"/>
  <c r="C42" i="1"/>
  <c r="B44" i="1" l="1"/>
  <c r="C43" i="1"/>
  <c r="B45" i="1" l="1"/>
  <c r="C44" i="1"/>
  <c r="B46" i="1" l="1"/>
  <c r="C45" i="1"/>
  <c r="B47" i="1" l="1"/>
  <c r="C46" i="1"/>
  <c r="B48" i="1" l="1"/>
  <c r="C47" i="1"/>
  <c r="B49" i="1" l="1"/>
  <c r="C48" i="1"/>
  <c r="B50" i="1" l="1"/>
  <c r="C49" i="1"/>
  <c r="B51" i="1" l="1"/>
  <c r="C50" i="1"/>
  <c r="B52" i="1" l="1"/>
  <c r="C51" i="1"/>
  <c r="B53" i="1" l="1"/>
  <c r="C52" i="1"/>
  <c r="B54" i="1" l="1"/>
  <c r="C53" i="1"/>
  <c r="B55" i="1" l="1"/>
  <c r="C54" i="1"/>
  <c r="B56" i="1" l="1"/>
  <c r="C55" i="1"/>
  <c r="B57" i="1" l="1"/>
  <c r="C56" i="1"/>
  <c r="B58" i="1" l="1"/>
  <c r="C57" i="1"/>
  <c r="B59" i="1" l="1"/>
  <c r="C58" i="1"/>
  <c r="B60" i="1" l="1"/>
  <c r="C59" i="1"/>
  <c r="B61" i="1" l="1"/>
  <c r="C60" i="1"/>
  <c r="B62" i="1" l="1"/>
  <c r="C61" i="1"/>
  <c r="B63" i="1" l="1"/>
  <c r="C62" i="1"/>
  <c r="B64" i="1" l="1"/>
  <c r="C63" i="1"/>
  <c r="B65" i="1" l="1"/>
  <c r="C64" i="1"/>
  <c r="B66" i="1" l="1"/>
  <c r="C65" i="1"/>
  <c r="B67" i="1" l="1"/>
  <c r="C66" i="1"/>
  <c r="B68" i="1" l="1"/>
  <c r="C67" i="1"/>
  <c r="B69" i="1" l="1"/>
  <c r="C68" i="1"/>
  <c r="B70" i="1" l="1"/>
  <c r="C69" i="1"/>
  <c r="B71" i="1" l="1"/>
  <c r="C70" i="1"/>
  <c r="B72" i="1" l="1"/>
  <c r="C71" i="1"/>
  <c r="B73" i="1" l="1"/>
  <c r="C72" i="1"/>
  <c r="B74" i="1" l="1"/>
  <c r="C73" i="1"/>
  <c r="B75" i="1" l="1"/>
  <c r="C74" i="1"/>
  <c r="B76" i="1" l="1"/>
  <c r="C75" i="1"/>
  <c r="B77" i="1" l="1"/>
  <c r="C76" i="1"/>
  <c r="B78" i="1" l="1"/>
  <c r="C77" i="1"/>
  <c r="B79" i="1" l="1"/>
  <c r="C78" i="1"/>
  <c r="B80" i="1" l="1"/>
  <c r="C79" i="1"/>
  <c r="B81" i="1" l="1"/>
  <c r="C80" i="1"/>
  <c r="B82" i="1" l="1"/>
  <c r="C81" i="1"/>
  <c r="B83" i="1" l="1"/>
  <c r="C82" i="1"/>
  <c r="B84" i="1" l="1"/>
  <c r="C83" i="1"/>
  <c r="B85" i="1" l="1"/>
  <c r="C84" i="1"/>
  <c r="B86" i="1" l="1"/>
  <c r="C85" i="1"/>
  <c r="B87" i="1" l="1"/>
  <c r="C86" i="1"/>
  <c r="B88" i="1" l="1"/>
  <c r="C87" i="1"/>
  <c r="B89" i="1" l="1"/>
  <c r="C88" i="1"/>
  <c r="B90" i="1" l="1"/>
  <c r="C89" i="1"/>
  <c r="B91" i="1" l="1"/>
  <c r="C90" i="1"/>
  <c r="B92" i="1" l="1"/>
  <c r="C91" i="1"/>
  <c r="B93" i="1" l="1"/>
  <c r="C92" i="1"/>
  <c r="B94" i="1" l="1"/>
  <c r="C93" i="1"/>
  <c r="B95" i="1" l="1"/>
  <c r="C94" i="1"/>
  <c r="B96" i="1" l="1"/>
  <c r="C95" i="1"/>
  <c r="B97" i="1" l="1"/>
  <c r="C96" i="1"/>
  <c r="B98" i="1" l="1"/>
  <c r="C97" i="1"/>
  <c r="B99" i="1" l="1"/>
  <c r="C98" i="1"/>
  <c r="B100" i="1" l="1"/>
  <c r="C99" i="1"/>
  <c r="B101" i="1" l="1"/>
  <c r="C100" i="1"/>
  <c r="B102" i="1" l="1"/>
  <c r="C101" i="1"/>
  <c r="B103" i="1" l="1"/>
  <c r="C102" i="1"/>
  <c r="B104" i="1" l="1"/>
  <c r="C103" i="1"/>
  <c r="B105" i="1" l="1"/>
  <c r="C104" i="1"/>
  <c r="B106" i="1" l="1"/>
  <c r="C105" i="1"/>
  <c r="B107" i="1" l="1"/>
  <c r="C106" i="1"/>
  <c r="B108" i="1" l="1"/>
  <c r="C107" i="1"/>
  <c r="B109" i="1" l="1"/>
  <c r="C108" i="1"/>
  <c r="B110" i="1" l="1"/>
  <c r="C109" i="1"/>
  <c r="B111" i="1" l="1"/>
  <c r="C110" i="1"/>
  <c r="B112" i="1" l="1"/>
  <c r="C111" i="1"/>
  <c r="B113" i="1" l="1"/>
  <c r="C112" i="1"/>
  <c r="B114" i="1" l="1"/>
  <c r="C113" i="1"/>
  <c r="B115" i="1" l="1"/>
  <c r="C114" i="1"/>
  <c r="B116" i="1" l="1"/>
  <c r="C115" i="1"/>
  <c r="B117" i="1" l="1"/>
  <c r="C116" i="1"/>
  <c r="B118" i="1" l="1"/>
  <c r="C117" i="1"/>
  <c r="B119" i="1" l="1"/>
  <c r="C118" i="1"/>
  <c r="C119" i="1" l="1"/>
  <c r="K3" i="1" l="1"/>
  <c r="K4" i="1" s="1"/>
  <c r="L3" i="1"/>
  <c r="M3" i="1"/>
  <c r="M4" i="1" s="1"/>
  <c r="Y15" i="1" l="1"/>
  <c r="M9" i="1" s="1"/>
  <c r="L4" i="1"/>
</calcChain>
</file>

<file path=xl/sharedStrings.xml><?xml version="1.0" encoding="utf-8"?>
<sst xmlns="http://schemas.openxmlformats.org/spreadsheetml/2006/main" count="137" uniqueCount="74">
  <si>
    <t># problems attempted</t>
  </si>
  <si>
    <t># problems initially correct</t>
  </si>
  <si>
    <t>Time (hours) - round to the nearest 15 minutes</t>
  </si>
  <si>
    <t>Time</t>
  </si>
  <si>
    <t>Weekly Totals</t>
  </si>
  <si>
    <t>Name:</t>
  </si>
  <si>
    <t>Grand Totals:</t>
  </si>
  <si>
    <t xml:space="preserve">Problems Correct </t>
  </si>
  <si>
    <t>Total Problems</t>
  </si>
  <si>
    <t>Weekly Averages</t>
  </si>
  <si>
    <t>Total</t>
  </si>
  <si>
    <t>Total Cor.</t>
  </si>
  <si>
    <t>Tentative Course Grade:</t>
  </si>
  <si>
    <t>Weight of Category</t>
  </si>
  <si>
    <t>Averages per Week</t>
  </si>
  <si>
    <t>x, Hours Studied</t>
  </si>
  <si>
    <t>y, No Problems</t>
  </si>
  <si>
    <t>w, No Problems Correct</t>
  </si>
  <si>
    <t>z, Score on Practice Exam</t>
  </si>
  <si>
    <t>F</t>
  </si>
  <si>
    <t>z &lt; 30%</t>
  </si>
  <si>
    <t>z &lt; 9</t>
  </si>
  <si>
    <t>D</t>
  </si>
  <si>
    <t>30% &lt;= z &lt; 50%</t>
  </si>
  <si>
    <t>9 &lt;= z &lt; 15</t>
  </si>
  <si>
    <t>C</t>
  </si>
  <si>
    <t>50% &lt;= z &lt; 70%</t>
  </si>
  <si>
    <t>15 &lt;= z &lt; 21</t>
  </si>
  <si>
    <t>B</t>
  </si>
  <si>
    <t>15 &lt;= w &lt; 20</t>
  </si>
  <si>
    <t>70% &lt;= z &lt; 80%</t>
  </si>
  <si>
    <t>21 &lt;= z &lt; 24</t>
  </si>
  <si>
    <t>A</t>
  </si>
  <si>
    <t>z &gt;= 80%</t>
  </si>
  <si>
    <t>z &gt;= 24</t>
  </si>
  <si>
    <t>Grade</t>
  </si>
  <si>
    <t>Practice Exam 1</t>
  </si>
  <si>
    <t># Correct</t>
  </si>
  <si>
    <t># on Exam</t>
  </si>
  <si>
    <t>Score</t>
  </si>
  <si>
    <t>Practice Exam 2</t>
  </si>
  <si>
    <t>Practice Exam 3</t>
  </si>
  <si>
    <t>Practice Exam 4</t>
  </si>
  <si>
    <t>Practice Exam 5</t>
  </si>
  <si>
    <t>Practice Exam 6</t>
  </si>
  <si>
    <t>Week</t>
  </si>
  <si>
    <t>Current No of Weeks</t>
  </si>
  <si>
    <t>Study Guide Grade                (as a %)</t>
  </si>
  <si>
    <t xml:space="preserve">Average Practice Exam Grade:    </t>
  </si>
  <si>
    <t>First Due Date:</t>
  </si>
  <si>
    <t>Hours budgeted</t>
  </si>
  <si>
    <t xml:space="preserve">Tasks to do (what must be finished in time allotted) </t>
  </si>
  <si>
    <t>Study Plan/Budget               (as a %)</t>
  </si>
  <si>
    <t>Quality of time spent (1 = poor … 4 = excellent)</t>
  </si>
  <si>
    <t>x, Qualtiy-Hours Studied</t>
  </si>
  <si>
    <t>Quality-Hour</t>
  </si>
  <si>
    <t>8 &lt;= x &lt; 10</t>
  </si>
  <si>
    <t>x &lt; 5</t>
  </si>
  <si>
    <t>5 &lt;= x &lt; 6</t>
  </si>
  <si>
    <t>6 &lt;= x &lt; 8</t>
  </si>
  <si>
    <t>x &gt;=10</t>
  </si>
  <si>
    <t>20 &lt;= y &lt; 30</t>
  </si>
  <si>
    <t>y &lt; 15</t>
  </si>
  <si>
    <t>15 &lt;= y &lt; 20</t>
  </si>
  <si>
    <t>30 &lt;= y &lt; 35</t>
  </si>
  <si>
    <t>y &gt;= 35</t>
  </si>
  <si>
    <t>w &lt; 8</t>
  </si>
  <si>
    <t>8 &lt;= w &lt; 10</t>
  </si>
  <si>
    <t>10 &lt;= w &lt; 15</t>
  </si>
  <si>
    <t>w &gt;= 20</t>
  </si>
  <si>
    <t>Quality Time</t>
  </si>
  <si>
    <t>Qu-Time</t>
  </si>
  <si>
    <t>Prior to 1/16/2020</t>
  </si>
  <si>
    <t>*** fill in grayed cells, white cells will auto compute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</si>
</sst>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0" xfId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9" fontId="1" fillId="2" borderId="0" xfId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9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 shrinkToFit="1"/>
    </xf>
    <xf numFmtId="0" fontId="4" fillId="0" borderId="3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0" xfId="1" applyFont="1" applyAlignment="1">
      <alignment horizontal="center" vertical="center" wrapText="1"/>
    </xf>
    <xf numFmtId="9" fontId="3" fillId="0" borderId="0" xfId="1" applyFont="1" applyAlignment="1">
      <alignment horizontal="center" vertical="center"/>
    </xf>
    <xf numFmtId="9" fontId="3" fillId="0" borderId="0" xfId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43" fontId="3" fillId="0" borderId="0" xfId="2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"/>
  <sheetViews>
    <sheetView tabSelected="1" zoomScale="70" zoomScaleNormal="70" workbookViewId="0">
      <selection activeCell="G4" sqref="G4"/>
    </sheetView>
  </sheetViews>
  <sheetFormatPr defaultColWidth="9.109375" defaultRowHeight="13.2" x14ac:dyDescent="0.3"/>
  <cols>
    <col min="1" max="1" width="5.6640625" style="6" bestFit="1" customWidth="1"/>
    <col min="2" max="2" width="11.33203125" style="3" bestFit="1" customWidth="1"/>
    <col min="3" max="3" width="11.33203125" style="6" bestFit="1" customWidth="1"/>
    <col min="4" max="4" width="28.33203125" style="29" customWidth="1"/>
    <col min="5" max="5" width="11.33203125" style="29" customWidth="1"/>
    <col min="6" max="8" width="15.44140625" style="1" customWidth="1"/>
    <col min="9" max="9" width="13.109375" style="1" customWidth="1"/>
    <col min="10" max="10" width="13.44140625" style="1" customWidth="1"/>
    <col min="11" max="11" width="8.44140625" style="1" customWidth="1"/>
    <col min="12" max="12" width="9.5546875" style="1" customWidth="1"/>
    <col min="13" max="13" width="10.6640625" style="1" customWidth="1"/>
    <col min="14" max="14" width="9.109375" style="1"/>
    <col min="15" max="15" width="14.33203125" style="1" customWidth="1"/>
    <col min="16" max="16" width="9.109375" style="1" bestFit="1" customWidth="1"/>
    <col min="17" max="17" width="9.6640625" style="1" bestFit="1" customWidth="1"/>
    <col min="18" max="18" width="7.109375" style="1" customWidth="1"/>
    <col min="19" max="19" width="7.5546875" style="1" bestFit="1" customWidth="1"/>
    <col min="20" max="21" width="7.5546875" style="1" customWidth="1"/>
    <col min="22" max="22" width="9.33203125" style="1" customWidth="1"/>
    <col min="23" max="23" width="7.5546875" style="1" customWidth="1"/>
    <col min="24" max="24" width="4.109375" style="1" bestFit="1" customWidth="1"/>
    <col min="25" max="25" width="6.109375" style="1" bestFit="1" customWidth="1"/>
    <col min="26" max="26" width="12" style="1" bestFit="1" customWidth="1"/>
    <col min="27" max="27" width="13" style="1" bestFit="1" customWidth="1"/>
    <col min="28" max="28" width="10.77734375" style="1" bestFit="1" customWidth="1"/>
    <col min="29" max="30" width="13.88671875" style="1" bestFit="1" customWidth="1"/>
    <col min="31" max="31" width="10.44140625" style="1" bestFit="1" customWidth="1"/>
    <col min="32" max="32" width="9" style="1" customWidth="1"/>
    <col min="33" max="33" width="4.5546875" style="1" customWidth="1"/>
    <col min="34" max="16384" width="9.109375" style="1"/>
  </cols>
  <sheetData>
    <row r="1" spans="1:33" ht="12.75" customHeight="1" x14ac:dyDescent="0.3">
      <c r="B1" s="3" t="s">
        <v>5</v>
      </c>
      <c r="C1" s="32"/>
      <c r="D1" s="32"/>
      <c r="E1" s="32"/>
      <c r="F1" s="32"/>
      <c r="G1" s="3"/>
      <c r="H1" s="3"/>
      <c r="I1" s="4" t="s">
        <v>49</v>
      </c>
      <c r="J1" s="27">
        <f>B14</f>
        <v>43852</v>
      </c>
      <c r="K1" s="33" t="s">
        <v>9</v>
      </c>
      <c r="L1" s="33"/>
      <c r="M1" s="33"/>
      <c r="P1" s="27"/>
    </row>
    <row r="2" spans="1:33" x14ac:dyDescent="0.3">
      <c r="C2" s="45" t="s">
        <v>73</v>
      </c>
      <c r="D2" s="3"/>
      <c r="E2" s="3"/>
      <c r="F2" s="4"/>
      <c r="G2" s="4"/>
      <c r="H2" s="4"/>
      <c r="I2" s="4"/>
      <c r="K2" s="15" t="s">
        <v>71</v>
      </c>
      <c r="L2" s="15" t="s">
        <v>10</v>
      </c>
      <c r="M2" s="15" t="s">
        <v>11</v>
      </c>
    </row>
    <row r="3" spans="1:33" x14ac:dyDescent="0.3">
      <c r="K3" s="22">
        <f ca="1">IF(M10=0,SUM(K14:K119),SUM(K14:K119)/M10)</f>
        <v>0</v>
      </c>
      <c r="L3" s="22">
        <f ca="1">IF(M10=0,SUM(L14:L119),SUM(L14:L119)/M10)</f>
        <v>0</v>
      </c>
      <c r="M3" s="22">
        <f ca="1">IF(M10=0,SUM(M14:M119),SUM(M14:M119)/M10)</f>
        <v>0</v>
      </c>
    </row>
    <row r="4" spans="1:33" x14ac:dyDescent="0.3">
      <c r="C4" s="5" t="s">
        <v>6</v>
      </c>
      <c r="D4" s="5"/>
      <c r="E4" s="29">
        <f>SUM(E8:E116)</f>
        <v>0</v>
      </c>
      <c r="F4" s="6">
        <f>SUM(F8:F116)</f>
        <v>0</v>
      </c>
      <c r="G4" s="29" t="e">
        <f>AVERAGE(G8:G116)</f>
        <v>#DIV/0!</v>
      </c>
      <c r="H4" s="29">
        <f>SUM(H8:H116)</f>
        <v>0</v>
      </c>
      <c r="I4" s="6">
        <f>SUM(I8:I116)</f>
        <v>0</v>
      </c>
      <c r="J4" s="6">
        <f>SUM(J8:J116)</f>
        <v>0</v>
      </c>
      <c r="K4" s="22" t="str">
        <f ca="1">IF(M10=0,"A",VLOOKUP(VLOOKUP(K3,Z15:AA19,2),Y8:Z12,2))</f>
        <v>F</v>
      </c>
      <c r="L4" s="22" t="str">
        <f ca="1">IF(M10=0,"A",VLOOKUP(VLOOKUP(L3,AB15:AC19,2),Y8:Z12,2))</f>
        <v>F</v>
      </c>
      <c r="M4" s="22" t="str">
        <f ca="1">IF(M10=0,"A",VLOOKUP(VLOOKUP(M3,AD15:AE19,2),Y8:Z12,2))</f>
        <v>F</v>
      </c>
    </row>
    <row r="5" spans="1:33" ht="9.75" customHeight="1" x14ac:dyDescent="0.3"/>
    <row r="6" spans="1:33" s="8" customFormat="1" ht="51.75" customHeight="1" thickBot="1" x14ac:dyDescent="0.3">
      <c r="A6" s="16" t="s">
        <v>45</v>
      </c>
      <c r="B6" s="7"/>
      <c r="C6" s="7"/>
      <c r="D6" s="7" t="s">
        <v>51</v>
      </c>
      <c r="E6" s="7" t="s">
        <v>50</v>
      </c>
      <c r="F6" s="7" t="s">
        <v>2</v>
      </c>
      <c r="G6" s="38" t="s">
        <v>53</v>
      </c>
      <c r="H6" s="7" t="s">
        <v>55</v>
      </c>
      <c r="I6" s="7" t="s">
        <v>0</v>
      </c>
      <c r="J6" s="7" t="s">
        <v>1</v>
      </c>
      <c r="K6" s="34" t="s">
        <v>52</v>
      </c>
      <c r="L6" s="34"/>
      <c r="M6" s="21"/>
      <c r="N6" s="18" t="str">
        <f>IF(M6&gt;0,VLOOKUP(M6,X8:Z12,3),"")</f>
        <v/>
      </c>
      <c r="P6" s="16" t="s">
        <v>37</v>
      </c>
      <c r="Q6" s="16" t="s">
        <v>38</v>
      </c>
      <c r="R6" s="16" t="s">
        <v>3</v>
      </c>
      <c r="S6" s="16" t="s">
        <v>39</v>
      </c>
      <c r="T6" s="20"/>
      <c r="U6" s="20"/>
      <c r="V6" s="20"/>
      <c r="W6" s="18"/>
      <c r="X6" s="47"/>
      <c r="Y6" s="47"/>
      <c r="Z6" s="48" t="s">
        <v>13</v>
      </c>
      <c r="AA6" s="49">
        <v>0.3</v>
      </c>
      <c r="AB6" s="49">
        <v>0.25</v>
      </c>
      <c r="AC6" s="49">
        <v>0.15</v>
      </c>
      <c r="AD6" s="49">
        <v>0.1</v>
      </c>
      <c r="AE6" s="50"/>
      <c r="AF6" s="47"/>
      <c r="AG6" s="47"/>
    </row>
    <row r="7" spans="1:33" ht="26.25" customHeight="1" thickTop="1" thickBot="1" x14ac:dyDescent="0.3">
      <c r="A7" s="28"/>
      <c r="B7" s="24" t="s">
        <v>72</v>
      </c>
      <c r="C7" s="23"/>
      <c r="D7" s="39"/>
      <c r="E7" s="39"/>
      <c r="F7" s="40"/>
      <c r="G7" s="40"/>
      <c r="H7" s="14"/>
      <c r="I7" s="40"/>
      <c r="J7" s="40"/>
      <c r="K7" s="34" t="s">
        <v>47</v>
      </c>
      <c r="L7" s="34"/>
      <c r="M7" s="21"/>
      <c r="N7" s="6" t="str">
        <f>IF(SUM(S7:S12)&gt;0,VLOOKUP(VLOOKUP(M8,AF15:AG19,2),Y8:Z12,2),"")</f>
        <v/>
      </c>
      <c r="O7" s="16" t="s">
        <v>36</v>
      </c>
      <c r="P7" s="26"/>
      <c r="Q7" s="26"/>
      <c r="R7" s="26"/>
      <c r="S7" s="19" t="str">
        <f>IF(Q7&gt;0,P7/Q7,"")</f>
        <v/>
      </c>
      <c r="T7" s="19"/>
      <c r="U7" s="19"/>
      <c r="V7" s="19"/>
      <c r="W7" s="19"/>
      <c r="X7" s="51"/>
      <c r="Y7" s="51"/>
      <c r="Z7" s="37" t="s">
        <v>14</v>
      </c>
      <c r="AA7" s="37" t="s">
        <v>54</v>
      </c>
      <c r="AB7" s="37" t="s">
        <v>16</v>
      </c>
      <c r="AC7" s="37" t="s">
        <v>17</v>
      </c>
      <c r="AD7" s="37" t="s">
        <v>18</v>
      </c>
      <c r="AE7" s="52"/>
      <c r="AF7" s="51"/>
      <c r="AG7" s="51"/>
    </row>
    <row r="8" spans="1:33" ht="26.25" customHeight="1" thickTop="1" x14ac:dyDescent="0.3">
      <c r="A8" s="6">
        <v>1</v>
      </c>
      <c r="B8" s="11">
        <v>43846</v>
      </c>
      <c r="C8" s="9" t="str">
        <f>TEXT(B8,"dddd")</f>
        <v>Thursday</v>
      </c>
      <c r="D8" s="41"/>
      <c r="E8" s="41"/>
      <c r="F8" s="42"/>
      <c r="G8" s="42"/>
      <c r="H8" s="10" t="str">
        <f>IF(ISBLANK(F8),"",F8*G8/4)</f>
        <v/>
      </c>
      <c r="I8" s="42"/>
      <c r="J8" s="42"/>
      <c r="K8" s="35" t="s">
        <v>48</v>
      </c>
      <c r="L8" s="34"/>
      <c r="M8" s="25">
        <f>MAX(S7:S12)</f>
        <v>0</v>
      </c>
      <c r="O8" s="16" t="s">
        <v>40</v>
      </c>
      <c r="P8" s="26"/>
      <c r="Q8" s="26"/>
      <c r="R8" s="26"/>
      <c r="S8" s="19" t="str">
        <f t="shared" ref="S8:S12" si="0">IF(Q8&gt;0,P8/Q8,"")</f>
        <v/>
      </c>
      <c r="T8" s="19"/>
      <c r="U8" s="19"/>
      <c r="V8" s="19"/>
      <c r="W8" s="19"/>
      <c r="X8" s="46">
        <v>0</v>
      </c>
      <c r="Y8" s="46">
        <v>0</v>
      </c>
      <c r="Z8" s="46" t="s">
        <v>19</v>
      </c>
      <c r="AA8" s="46" t="s">
        <v>57</v>
      </c>
      <c r="AB8" s="46" t="s">
        <v>62</v>
      </c>
      <c r="AC8" s="46" t="s">
        <v>66</v>
      </c>
      <c r="AD8" s="46" t="s">
        <v>20</v>
      </c>
      <c r="AE8" s="46" t="s">
        <v>21</v>
      </c>
      <c r="AF8" s="51"/>
      <c r="AG8" s="51"/>
    </row>
    <row r="9" spans="1:33" ht="26.25" customHeight="1" x14ac:dyDescent="0.3">
      <c r="B9" s="11">
        <f>B8+1</f>
        <v>43847</v>
      </c>
      <c r="C9" s="9" t="str">
        <f t="shared" ref="C9:C15" si="1">TEXT(B9,"dddd")</f>
        <v>Friday</v>
      </c>
      <c r="D9" s="41"/>
      <c r="E9" s="41"/>
      <c r="F9" s="43"/>
      <c r="G9" s="43"/>
      <c r="H9" s="12" t="str">
        <f t="shared" ref="H9:H72" si="2">IF(ISBLANK(F9),"",F9*G9/4)</f>
        <v/>
      </c>
      <c r="I9" s="43"/>
      <c r="J9" s="43"/>
      <c r="K9" s="35" t="s">
        <v>12</v>
      </c>
      <c r="L9" s="36"/>
      <c r="M9" s="22" t="str">
        <f ca="1">IF(SUM(K3:M3,M6,M8)&gt;0,VLOOKUP(Y15,Y8:Z12,2),"")</f>
        <v/>
      </c>
      <c r="O9" s="16" t="s">
        <v>41</v>
      </c>
      <c r="P9" s="26"/>
      <c r="Q9" s="26"/>
      <c r="R9" s="26"/>
      <c r="S9" s="19" t="str">
        <f t="shared" si="0"/>
        <v/>
      </c>
      <c r="T9" s="19"/>
      <c r="U9" s="19"/>
      <c r="V9" s="19"/>
      <c r="W9" s="19"/>
      <c r="X9" s="46">
        <v>0.6</v>
      </c>
      <c r="Y9" s="46">
        <v>1</v>
      </c>
      <c r="Z9" s="46" t="s">
        <v>22</v>
      </c>
      <c r="AA9" s="46" t="s">
        <v>58</v>
      </c>
      <c r="AB9" s="46" t="s">
        <v>63</v>
      </c>
      <c r="AC9" s="46" t="s">
        <v>67</v>
      </c>
      <c r="AD9" s="46" t="s">
        <v>23</v>
      </c>
      <c r="AE9" s="46" t="s">
        <v>24</v>
      </c>
      <c r="AF9" s="51"/>
      <c r="AG9" s="51"/>
    </row>
    <row r="10" spans="1:33" ht="26.25" customHeight="1" x14ac:dyDescent="0.3">
      <c r="B10" s="11">
        <f t="shared" ref="B10:B14" si="3">B9+1</f>
        <v>43848</v>
      </c>
      <c r="C10" s="9" t="str">
        <f t="shared" si="1"/>
        <v>Saturday</v>
      </c>
      <c r="D10" s="41"/>
      <c r="E10" s="41"/>
      <c r="F10" s="43"/>
      <c r="G10" s="43"/>
      <c r="H10" s="12" t="str">
        <f t="shared" si="2"/>
        <v/>
      </c>
      <c r="I10" s="43"/>
      <c r="J10" s="43"/>
      <c r="K10" s="31" t="s">
        <v>46</v>
      </c>
      <c r="L10" s="29"/>
      <c r="M10" s="17">
        <f ca="1">IF(ROUNDDOWN((TODAY()-$B$8)/7,1)&lt;1,1,IF(ROUNDDOWN((TODAY()-$B$8)/7,1)&gt;MAX(A:A),MAX(A:A),ROUNDDOWN((TODAY()-$B$8)/7,1)))</f>
        <v>1</v>
      </c>
      <c r="O10" s="16" t="s">
        <v>42</v>
      </c>
      <c r="P10" s="26"/>
      <c r="Q10" s="26"/>
      <c r="R10" s="26"/>
      <c r="S10" s="19" t="str">
        <f t="shared" si="0"/>
        <v/>
      </c>
      <c r="T10" s="19"/>
      <c r="U10" s="19"/>
      <c r="V10" s="19"/>
      <c r="W10" s="19"/>
      <c r="X10" s="46">
        <v>0.7</v>
      </c>
      <c r="Y10" s="46">
        <v>2</v>
      </c>
      <c r="Z10" s="46" t="s">
        <v>25</v>
      </c>
      <c r="AA10" s="46" t="s">
        <v>59</v>
      </c>
      <c r="AB10" s="46" t="s">
        <v>61</v>
      </c>
      <c r="AC10" s="46" t="s">
        <v>68</v>
      </c>
      <c r="AD10" s="46" t="s">
        <v>26</v>
      </c>
      <c r="AE10" s="46" t="s">
        <v>27</v>
      </c>
      <c r="AF10" s="51"/>
      <c r="AG10" s="51"/>
    </row>
    <row r="11" spans="1:33" ht="26.25" customHeight="1" x14ac:dyDescent="0.3">
      <c r="B11" s="11">
        <f t="shared" si="3"/>
        <v>43849</v>
      </c>
      <c r="C11" s="9" t="str">
        <f t="shared" si="1"/>
        <v>Sunday</v>
      </c>
      <c r="D11" s="41"/>
      <c r="E11" s="41"/>
      <c r="F11" s="43"/>
      <c r="G11" s="43"/>
      <c r="H11" s="12" t="str">
        <f t="shared" si="2"/>
        <v/>
      </c>
      <c r="I11" s="43"/>
      <c r="J11" s="43"/>
      <c r="O11" s="16" t="s">
        <v>43</v>
      </c>
      <c r="P11" s="26"/>
      <c r="Q11" s="26"/>
      <c r="R11" s="26"/>
      <c r="S11" s="19" t="str">
        <f t="shared" si="0"/>
        <v/>
      </c>
      <c r="T11" s="19"/>
      <c r="U11" s="19"/>
      <c r="V11" s="19"/>
      <c r="W11" s="19"/>
      <c r="X11" s="46">
        <v>0.8</v>
      </c>
      <c r="Y11" s="46">
        <v>3</v>
      </c>
      <c r="Z11" s="46" t="s">
        <v>28</v>
      </c>
      <c r="AA11" s="46" t="s">
        <v>56</v>
      </c>
      <c r="AB11" s="46" t="s">
        <v>64</v>
      </c>
      <c r="AC11" s="46" t="s">
        <v>29</v>
      </c>
      <c r="AD11" s="46" t="s">
        <v>30</v>
      </c>
      <c r="AE11" s="46" t="s">
        <v>31</v>
      </c>
      <c r="AF11" s="51"/>
      <c r="AG11" s="51"/>
    </row>
    <row r="12" spans="1:33" ht="26.25" customHeight="1" x14ac:dyDescent="0.3">
      <c r="B12" s="11">
        <f t="shared" si="3"/>
        <v>43850</v>
      </c>
      <c r="C12" s="9" t="str">
        <f t="shared" si="1"/>
        <v>Monday</v>
      </c>
      <c r="D12" s="41"/>
      <c r="E12" s="41"/>
      <c r="F12" s="43"/>
      <c r="G12" s="43"/>
      <c r="H12" s="12" t="str">
        <f t="shared" si="2"/>
        <v/>
      </c>
      <c r="I12" s="43"/>
      <c r="J12" s="43"/>
      <c r="K12" s="1" t="s">
        <v>4</v>
      </c>
      <c r="O12" s="16" t="s">
        <v>44</v>
      </c>
      <c r="P12" s="26"/>
      <c r="Q12" s="26"/>
      <c r="R12" s="26"/>
      <c r="S12" s="19" t="str">
        <f t="shared" si="0"/>
        <v/>
      </c>
      <c r="T12" s="19"/>
      <c r="U12" s="19"/>
      <c r="V12" s="19"/>
      <c r="W12" s="19"/>
      <c r="X12" s="46">
        <v>0.9</v>
      </c>
      <c r="Y12" s="46">
        <v>4</v>
      </c>
      <c r="Z12" s="46" t="s">
        <v>32</v>
      </c>
      <c r="AA12" s="46" t="s">
        <v>60</v>
      </c>
      <c r="AB12" s="46" t="s">
        <v>65</v>
      </c>
      <c r="AC12" s="46" t="s">
        <v>69</v>
      </c>
      <c r="AD12" s="46" t="s">
        <v>33</v>
      </c>
      <c r="AE12" s="46" t="s">
        <v>34</v>
      </c>
      <c r="AF12" s="51"/>
      <c r="AG12" s="51"/>
    </row>
    <row r="13" spans="1:33" ht="26.25" customHeight="1" x14ac:dyDescent="0.3">
      <c r="B13" s="11">
        <f t="shared" si="3"/>
        <v>43851</v>
      </c>
      <c r="C13" s="9" t="str">
        <f t="shared" si="1"/>
        <v>Tuesday</v>
      </c>
      <c r="D13" s="41"/>
      <c r="E13" s="41"/>
      <c r="F13" s="43"/>
      <c r="G13" s="43"/>
      <c r="H13" s="12" t="str">
        <f t="shared" si="2"/>
        <v/>
      </c>
      <c r="I13" s="43"/>
      <c r="J13" s="43"/>
      <c r="K13" s="2" t="s">
        <v>70</v>
      </c>
      <c r="L13" s="2" t="s">
        <v>8</v>
      </c>
      <c r="M13" s="2" t="s">
        <v>7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26.25" customHeight="1" thickBot="1" x14ac:dyDescent="0.35">
      <c r="B14" s="13">
        <f t="shared" si="3"/>
        <v>43852</v>
      </c>
      <c r="C14" s="30" t="str">
        <f t="shared" si="1"/>
        <v>Wednesday</v>
      </c>
      <c r="D14" s="44"/>
      <c r="E14" s="44"/>
      <c r="F14" s="40"/>
      <c r="G14" s="40"/>
      <c r="H14" s="14" t="str">
        <f t="shared" si="2"/>
        <v/>
      </c>
      <c r="I14" s="40"/>
      <c r="J14" s="40"/>
      <c r="K14" s="1">
        <f>SUM(H8:H14)</f>
        <v>0</v>
      </c>
      <c r="L14" s="1">
        <f>SUM(I7:I14)</f>
        <v>0</v>
      </c>
      <c r="M14" s="1">
        <f>SUM(J7:J14)</f>
        <v>0</v>
      </c>
      <c r="X14" s="51"/>
      <c r="Y14" s="51" t="s">
        <v>35</v>
      </c>
      <c r="Z14" s="55" t="s">
        <v>15</v>
      </c>
      <c r="AA14" s="55"/>
      <c r="AB14" s="55" t="s">
        <v>16</v>
      </c>
      <c r="AC14" s="55"/>
      <c r="AD14" s="55" t="s">
        <v>17</v>
      </c>
      <c r="AE14" s="55"/>
      <c r="AF14" s="55" t="s">
        <v>18</v>
      </c>
      <c r="AG14" s="55"/>
    </row>
    <row r="15" spans="1:33" ht="26.25" customHeight="1" thickTop="1" x14ac:dyDescent="0.3">
      <c r="A15" s="6">
        <f>A8+1</f>
        <v>2</v>
      </c>
      <c r="B15" s="11">
        <f>B14+1</f>
        <v>43853</v>
      </c>
      <c r="C15" s="9" t="str">
        <f t="shared" si="1"/>
        <v>Thursday</v>
      </c>
      <c r="D15" s="41"/>
      <c r="E15" s="41"/>
      <c r="F15" s="42"/>
      <c r="G15" s="42"/>
      <c r="H15" s="10" t="str">
        <f t="shared" si="2"/>
        <v/>
      </c>
      <c r="I15" s="42"/>
      <c r="J15" s="42"/>
      <c r="X15" s="51"/>
      <c r="Y15" s="53">
        <f ca="1">AA6*VLOOKUP(K3,Z15:AA19,2)+AB6*VLOOKUP(L3,AB15:AC19,2)+AC6*(VLOOKUP(M3,AD15:AE19,2))+AD6*(VLOOKUP(M8,AF15:AG19,2))+0.1*M6+0.1*M7</f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</row>
    <row r="16" spans="1:33" ht="26.25" customHeight="1" x14ac:dyDescent="0.3">
      <c r="B16" s="11">
        <f>B15+1</f>
        <v>43854</v>
      </c>
      <c r="C16" s="9" t="str">
        <f t="shared" ref="C16:C79" si="4">TEXT(B16,"dddd")</f>
        <v>Friday</v>
      </c>
      <c r="D16" s="41"/>
      <c r="E16" s="41"/>
      <c r="F16" s="43"/>
      <c r="G16" s="43"/>
      <c r="H16" s="12" t="str">
        <f t="shared" si="2"/>
        <v/>
      </c>
      <c r="I16" s="43"/>
      <c r="J16" s="43"/>
      <c r="X16" s="51"/>
      <c r="Y16" s="51"/>
      <c r="Z16" s="46">
        <v>5</v>
      </c>
      <c r="AA16" s="46">
        <v>1</v>
      </c>
      <c r="AB16" s="46">
        <v>15</v>
      </c>
      <c r="AC16" s="46">
        <v>1</v>
      </c>
      <c r="AD16" s="46">
        <v>8</v>
      </c>
      <c r="AE16" s="46">
        <v>1</v>
      </c>
      <c r="AF16" s="54">
        <v>0.3</v>
      </c>
      <c r="AG16" s="46">
        <v>1</v>
      </c>
    </row>
    <row r="17" spans="1:33" ht="26.25" customHeight="1" x14ac:dyDescent="0.3">
      <c r="B17" s="11">
        <f t="shared" ref="B17:B80" si="5">B16+1</f>
        <v>43855</v>
      </c>
      <c r="C17" s="9" t="str">
        <f t="shared" si="4"/>
        <v>Saturday</v>
      </c>
      <c r="D17" s="41"/>
      <c r="E17" s="41"/>
      <c r="F17" s="43"/>
      <c r="G17" s="43"/>
      <c r="H17" s="12" t="str">
        <f t="shared" si="2"/>
        <v/>
      </c>
      <c r="I17" s="43"/>
      <c r="J17" s="43"/>
      <c r="X17" s="51"/>
      <c r="Y17" s="51"/>
      <c r="Z17" s="46">
        <v>6</v>
      </c>
      <c r="AA17" s="46">
        <v>2</v>
      </c>
      <c r="AB17" s="46">
        <v>20</v>
      </c>
      <c r="AC17" s="46">
        <v>2</v>
      </c>
      <c r="AD17" s="46">
        <v>10</v>
      </c>
      <c r="AE17" s="46">
        <v>2</v>
      </c>
      <c r="AF17" s="54">
        <v>0.5</v>
      </c>
      <c r="AG17" s="46">
        <v>2</v>
      </c>
    </row>
    <row r="18" spans="1:33" ht="26.25" customHeight="1" x14ac:dyDescent="0.3">
      <c r="B18" s="11">
        <f t="shared" si="5"/>
        <v>43856</v>
      </c>
      <c r="C18" s="9" t="str">
        <f t="shared" si="4"/>
        <v>Sunday</v>
      </c>
      <c r="D18" s="41"/>
      <c r="E18" s="41"/>
      <c r="F18" s="43"/>
      <c r="G18" s="43"/>
      <c r="H18" s="12" t="str">
        <f t="shared" si="2"/>
        <v/>
      </c>
      <c r="I18" s="43"/>
      <c r="J18" s="43"/>
      <c r="X18" s="51"/>
      <c r="Y18" s="51"/>
      <c r="Z18" s="46">
        <v>8</v>
      </c>
      <c r="AA18" s="46">
        <v>3</v>
      </c>
      <c r="AB18" s="46">
        <v>30</v>
      </c>
      <c r="AC18" s="46">
        <v>3</v>
      </c>
      <c r="AD18" s="46">
        <v>15</v>
      </c>
      <c r="AE18" s="46">
        <v>3</v>
      </c>
      <c r="AF18" s="54">
        <v>0.7</v>
      </c>
      <c r="AG18" s="46">
        <v>3</v>
      </c>
    </row>
    <row r="19" spans="1:33" ht="26.25" customHeight="1" x14ac:dyDescent="0.3">
      <c r="B19" s="11">
        <f t="shared" si="5"/>
        <v>43857</v>
      </c>
      <c r="C19" s="9" t="str">
        <f t="shared" si="4"/>
        <v>Monday</v>
      </c>
      <c r="D19" s="41"/>
      <c r="E19" s="41"/>
      <c r="F19" s="43"/>
      <c r="G19" s="43"/>
      <c r="H19" s="12" t="str">
        <f t="shared" si="2"/>
        <v/>
      </c>
      <c r="I19" s="43"/>
      <c r="J19" s="43"/>
      <c r="K19" s="1" t="s">
        <v>4</v>
      </c>
      <c r="X19" s="51"/>
      <c r="Y19" s="51"/>
      <c r="Z19" s="46">
        <v>10</v>
      </c>
      <c r="AA19" s="46">
        <v>4</v>
      </c>
      <c r="AB19" s="46">
        <v>35</v>
      </c>
      <c r="AC19" s="46">
        <v>4</v>
      </c>
      <c r="AD19" s="46">
        <v>20</v>
      </c>
      <c r="AE19" s="46">
        <v>4</v>
      </c>
      <c r="AF19" s="54">
        <v>0.8</v>
      </c>
      <c r="AG19" s="46">
        <v>4</v>
      </c>
    </row>
    <row r="20" spans="1:33" ht="26.25" customHeight="1" x14ac:dyDescent="0.3">
      <c r="B20" s="11">
        <f t="shared" si="5"/>
        <v>43858</v>
      </c>
      <c r="C20" s="9" t="str">
        <f t="shared" si="4"/>
        <v>Tuesday</v>
      </c>
      <c r="D20" s="41"/>
      <c r="E20" s="41"/>
      <c r="F20" s="43"/>
      <c r="G20" s="43"/>
      <c r="H20" s="12" t="str">
        <f t="shared" si="2"/>
        <v/>
      </c>
      <c r="I20" s="43"/>
      <c r="J20" s="43"/>
      <c r="K20" s="2" t="s">
        <v>70</v>
      </c>
      <c r="L20" s="2" t="s">
        <v>8</v>
      </c>
      <c r="M20" s="2" t="s">
        <v>7</v>
      </c>
    </row>
    <row r="21" spans="1:33" ht="26.25" customHeight="1" thickBot="1" x14ac:dyDescent="0.35">
      <c r="B21" s="13">
        <f t="shared" si="5"/>
        <v>43859</v>
      </c>
      <c r="C21" s="30" t="str">
        <f t="shared" si="4"/>
        <v>Wednesday</v>
      </c>
      <c r="D21" s="44"/>
      <c r="E21" s="44"/>
      <c r="F21" s="40"/>
      <c r="G21" s="40"/>
      <c r="H21" s="14" t="str">
        <f t="shared" si="2"/>
        <v/>
      </c>
      <c r="I21" s="40"/>
      <c r="J21" s="40"/>
      <c r="K21" s="1">
        <f t="shared" ref="K21" si="6">SUM(H15:H21)</f>
        <v>0</v>
      </c>
      <c r="L21" s="1">
        <f>SUM(I15:I21)</f>
        <v>0</v>
      </c>
      <c r="M21" s="1">
        <f>SUM(J15:J21)</f>
        <v>0</v>
      </c>
    </row>
    <row r="22" spans="1:33" ht="26.25" customHeight="1" thickTop="1" x14ac:dyDescent="0.3">
      <c r="A22" s="6">
        <f t="shared" ref="A22" si="7">A15+1</f>
        <v>3</v>
      </c>
      <c r="B22" s="11">
        <f t="shared" si="5"/>
        <v>43860</v>
      </c>
      <c r="C22" s="9" t="str">
        <f t="shared" si="4"/>
        <v>Thursday</v>
      </c>
      <c r="D22" s="41"/>
      <c r="E22" s="41"/>
      <c r="F22" s="42"/>
      <c r="G22" s="42"/>
      <c r="H22" s="10" t="str">
        <f t="shared" si="2"/>
        <v/>
      </c>
      <c r="I22" s="42"/>
      <c r="J22" s="42"/>
    </row>
    <row r="23" spans="1:33" ht="26.25" customHeight="1" x14ac:dyDescent="0.3">
      <c r="B23" s="11">
        <f t="shared" si="5"/>
        <v>43861</v>
      </c>
      <c r="C23" s="9" t="str">
        <f t="shared" si="4"/>
        <v>Friday</v>
      </c>
      <c r="D23" s="41"/>
      <c r="E23" s="41"/>
      <c r="F23" s="43"/>
      <c r="G23" s="43"/>
      <c r="H23" s="12" t="str">
        <f t="shared" si="2"/>
        <v/>
      </c>
      <c r="I23" s="43"/>
      <c r="J23" s="43"/>
    </row>
    <row r="24" spans="1:33" ht="26.25" customHeight="1" x14ac:dyDescent="0.3">
      <c r="B24" s="11">
        <f t="shared" si="5"/>
        <v>43862</v>
      </c>
      <c r="C24" s="9" t="str">
        <f t="shared" si="4"/>
        <v>Saturday</v>
      </c>
      <c r="D24" s="41"/>
      <c r="E24" s="41"/>
      <c r="F24" s="43"/>
      <c r="G24" s="43"/>
      <c r="H24" s="12" t="str">
        <f t="shared" si="2"/>
        <v/>
      </c>
      <c r="I24" s="43"/>
      <c r="J24" s="43"/>
    </row>
    <row r="25" spans="1:33" ht="26.25" customHeight="1" x14ac:dyDescent="0.3">
      <c r="B25" s="11">
        <f t="shared" si="5"/>
        <v>43863</v>
      </c>
      <c r="C25" s="9" t="str">
        <f t="shared" si="4"/>
        <v>Sunday</v>
      </c>
      <c r="D25" s="41"/>
      <c r="E25" s="41"/>
      <c r="F25" s="43"/>
      <c r="G25" s="43"/>
      <c r="H25" s="12" t="str">
        <f t="shared" si="2"/>
        <v/>
      </c>
      <c r="I25" s="43"/>
      <c r="J25" s="43"/>
    </row>
    <row r="26" spans="1:33" ht="26.25" customHeight="1" x14ac:dyDescent="0.3">
      <c r="B26" s="11">
        <f t="shared" si="5"/>
        <v>43864</v>
      </c>
      <c r="C26" s="9" t="str">
        <f t="shared" si="4"/>
        <v>Monday</v>
      </c>
      <c r="D26" s="41"/>
      <c r="E26" s="41"/>
      <c r="F26" s="43"/>
      <c r="G26" s="43"/>
      <c r="H26" s="12" t="str">
        <f t="shared" si="2"/>
        <v/>
      </c>
      <c r="I26" s="43"/>
      <c r="J26" s="43"/>
      <c r="K26" s="1" t="s">
        <v>4</v>
      </c>
    </row>
    <row r="27" spans="1:33" ht="26.25" customHeight="1" x14ac:dyDescent="0.3">
      <c r="B27" s="11">
        <f t="shared" si="5"/>
        <v>43865</v>
      </c>
      <c r="C27" s="9" t="str">
        <f t="shared" si="4"/>
        <v>Tuesday</v>
      </c>
      <c r="D27" s="41"/>
      <c r="E27" s="41"/>
      <c r="F27" s="43"/>
      <c r="G27" s="43"/>
      <c r="H27" s="12" t="str">
        <f t="shared" si="2"/>
        <v/>
      </c>
      <c r="I27" s="43"/>
      <c r="J27" s="43"/>
      <c r="K27" s="2" t="s">
        <v>70</v>
      </c>
      <c r="L27" s="2" t="s">
        <v>8</v>
      </c>
      <c r="M27" s="2" t="s">
        <v>7</v>
      </c>
    </row>
    <row r="28" spans="1:33" ht="26.25" customHeight="1" thickBot="1" x14ac:dyDescent="0.35">
      <c r="B28" s="13">
        <f t="shared" si="5"/>
        <v>43866</v>
      </c>
      <c r="C28" s="30" t="str">
        <f t="shared" si="4"/>
        <v>Wednesday</v>
      </c>
      <c r="D28" s="44"/>
      <c r="E28" s="44"/>
      <c r="F28" s="40"/>
      <c r="G28" s="40"/>
      <c r="H28" s="14" t="str">
        <f t="shared" si="2"/>
        <v/>
      </c>
      <c r="I28" s="40"/>
      <c r="J28" s="40"/>
      <c r="K28" s="1">
        <f t="shared" ref="K28" si="8">SUM(H22:H28)</f>
        <v>0</v>
      </c>
      <c r="L28" s="1">
        <f t="shared" ref="L28:M28" si="9">SUM(I22:I28)</f>
        <v>0</v>
      </c>
      <c r="M28" s="1">
        <f t="shared" si="9"/>
        <v>0</v>
      </c>
    </row>
    <row r="29" spans="1:33" ht="26.25" customHeight="1" thickTop="1" x14ac:dyDescent="0.3">
      <c r="A29" s="6">
        <f t="shared" ref="A29" si="10">A22+1</f>
        <v>4</v>
      </c>
      <c r="B29" s="11">
        <f t="shared" si="5"/>
        <v>43867</v>
      </c>
      <c r="C29" s="9" t="str">
        <f t="shared" si="4"/>
        <v>Thursday</v>
      </c>
      <c r="D29" s="41"/>
      <c r="E29" s="41"/>
      <c r="F29" s="42"/>
      <c r="G29" s="42"/>
      <c r="H29" s="10" t="str">
        <f t="shared" si="2"/>
        <v/>
      </c>
      <c r="I29" s="42"/>
      <c r="J29" s="42"/>
    </row>
    <row r="30" spans="1:33" ht="26.25" customHeight="1" x14ac:dyDescent="0.3">
      <c r="B30" s="11">
        <f t="shared" si="5"/>
        <v>43868</v>
      </c>
      <c r="C30" s="9" t="str">
        <f t="shared" si="4"/>
        <v>Friday</v>
      </c>
      <c r="D30" s="41"/>
      <c r="E30" s="41"/>
      <c r="F30" s="43"/>
      <c r="G30" s="43"/>
      <c r="H30" s="12" t="str">
        <f t="shared" si="2"/>
        <v/>
      </c>
      <c r="I30" s="43"/>
      <c r="J30" s="43"/>
    </row>
    <row r="31" spans="1:33" ht="26.25" customHeight="1" x14ac:dyDescent="0.3">
      <c r="B31" s="11">
        <f t="shared" si="5"/>
        <v>43869</v>
      </c>
      <c r="C31" s="9" t="str">
        <f t="shared" si="4"/>
        <v>Saturday</v>
      </c>
      <c r="D31" s="41"/>
      <c r="E31" s="41"/>
      <c r="F31" s="43"/>
      <c r="G31" s="43"/>
      <c r="H31" s="12" t="str">
        <f t="shared" si="2"/>
        <v/>
      </c>
      <c r="I31" s="43"/>
      <c r="J31" s="43"/>
    </row>
    <row r="32" spans="1:33" ht="26.25" customHeight="1" x14ac:dyDescent="0.3">
      <c r="B32" s="11">
        <f t="shared" si="5"/>
        <v>43870</v>
      </c>
      <c r="C32" s="9" t="str">
        <f t="shared" si="4"/>
        <v>Sunday</v>
      </c>
      <c r="D32" s="41"/>
      <c r="E32" s="41"/>
      <c r="F32" s="43"/>
      <c r="G32" s="43"/>
      <c r="H32" s="12" t="str">
        <f t="shared" si="2"/>
        <v/>
      </c>
      <c r="I32" s="43"/>
      <c r="J32" s="43"/>
    </row>
    <row r="33" spans="1:13" ht="26.25" customHeight="1" x14ac:dyDescent="0.3">
      <c r="B33" s="11">
        <f t="shared" si="5"/>
        <v>43871</v>
      </c>
      <c r="C33" s="9" t="str">
        <f t="shared" si="4"/>
        <v>Monday</v>
      </c>
      <c r="D33" s="41"/>
      <c r="E33" s="41"/>
      <c r="F33" s="43"/>
      <c r="G33" s="43"/>
      <c r="H33" s="12" t="str">
        <f t="shared" si="2"/>
        <v/>
      </c>
      <c r="I33" s="43"/>
      <c r="J33" s="43"/>
      <c r="K33" s="1" t="s">
        <v>4</v>
      </c>
    </row>
    <row r="34" spans="1:13" ht="26.25" customHeight="1" x14ac:dyDescent="0.3">
      <c r="B34" s="11">
        <f t="shared" si="5"/>
        <v>43872</v>
      </c>
      <c r="C34" s="9" t="str">
        <f t="shared" si="4"/>
        <v>Tuesday</v>
      </c>
      <c r="D34" s="41"/>
      <c r="E34" s="41"/>
      <c r="F34" s="43"/>
      <c r="G34" s="43"/>
      <c r="H34" s="12" t="str">
        <f t="shared" si="2"/>
        <v/>
      </c>
      <c r="I34" s="43"/>
      <c r="J34" s="43"/>
      <c r="K34" s="2" t="s">
        <v>70</v>
      </c>
      <c r="L34" s="2" t="s">
        <v>8</v>
      </c>
      <c r="M34" s="2" t="s">
        <v>7</v>
      </c>
    </row>
    <row r="35" spans="1:13" ht="26.25" customHeight="1" thickBot="1" x14ac:dyDescent="0.35">
      <c r="B35" s="13">
        <f t="shared" si="5"/>
        <v>43873</v>
      </c>
      <c r="C35" s="30" t="str">
        <f t="shared" si="4"/>
        <v>Wednesday</v>
      </c>
      <c r="D35" s="44"/>
      <c r="E35" s="44"/>
      <c r="F35" s="40"/>
      <c r="G35" s="40"/>
      <c r="H35" s="14" t="str">
        <f t="shared" si="2"/>
        <v/>
      </c>
      <c r="I35" s="40"/>
      <c r="J35" s="40"/>
      <c r="K35" s="1">
        <f t="shared" ref="K35" si="11">SUM(H29:H35)</f>
        <v>0</v>
      </c>
      <c r="L35" s="1">
        <f t="shared" ref="L35:M35" si="12">SUM(I29:I35)</f>
        <v>0</v>
      </c>
      <c r="M35" s="1">
        <f t="shared" si="12"/>
        <v>0</v>
      </c>
    </row>
    <row r="36" spans="1:13" ht="26.25" customHeight="1" thickTop="1" x14ac:dyDescent="0.3">
      <c r="A36" s="6">
        <f t="shared" ref="A36" si="13">A29+1</f>
        <v>5</v>
      </c>
      <c r="B36" s="11">
        <f t="shared" si="5"/>
        <v>43874</v>
      </c>
      <c r="C36" s="9" t="str">
        <f t="shared" si="4"/>
        <v>Thursday</v>
      </c>
      <c r="D36" s="41"/>
      <c r="E36" s="41"/>
      <c r="F36" s="42"/>
      <c r="G36" s="42"/>
      <c r="H36" s="10" t="str">
        <f t="shared" si="2"/>
        <v/>
      </c>
      <c r="I36" s="42"/>
      <c r="J36" s="42"/>
    </row>
    <row r="37" spans="1:13" ht="26.25" customHeight="1" x14ac:dyDescent="0.3">
      <c r="B37" s="11">
        <f t="shared" si="5"/>
        <v>43875</v>
      </c>
      <c r="C37" s="9" t="str">
        <f t="shared" si="4"/>
        <v>Friday</v>
      </c>
      <c r="D37" s="41"/>
      <c r="E37" s="41"/>
      <c r="F37" s="43"/>
      <c r="G37" s="43"/>
      <c r="H37" s="12" t="str">
        <f t="shared" si="2"/>
        <v/>
      </c>
      <c r="I37" s="43"/>
      <c r="J37" s="43"/>
    </row>
    <row r="38" spans="1:13" ht="26.25" customHeight="1" x14ac:dyDescent="0.3">
      <c r="B38" s="11">
        <f t="shared" si="5"/>
        <v>43876</v>
      </c>
      <c r="C38" s="9" t="str">
        <f t="shared" si="4"/>
        <v>Saturday</v>
      </c>
      <c r="D38" s="41"/>
      <c r="E38" s="41"/>
      <c r="F38" s="43"/>
      <c r="G38" s="43"/>
      <c r="H38" s="12" t="str">
        <f t="shared" si="2"/>
        <v/>
      </c>
      <c r="I38" s="43"/>
      <c r="J38" s="43"/>
    </row>
    <row r="39" spans="1:13" ht="26.25" customHeight="1" x14ac:dyDescent="0.3">
      <c r="B39" s="11">
        <f t="shared" si="5"/>
        <v>43877</v>
      </c>
      <c r="C39" s="9" t="str">
        <f t="shared" si="4"/>
        <v>Sunday</v>
      </c>
      <c r="D39" s="41"/>
      <c r="E39" s="41"/>
      <c r="F39" s="43"/>
      <c r="G39" s="43"/>
      <c r="H39" s="12" t="str">
        <f t="shared" si="2"/>
        <v/>
      </c>
      <c r="I39" s="43"/>
      <c r="J39" s="43"/>
    </row>
    <row r="40" spans="1:13" ht="26.25" customHeight="1" x14ac:dyDescent="0.3">
      <c r="B40" s="11">
        <f t="shared" si="5"/>
        <v>43878</v>
      </c>
      <c r="C40" s="9" t="str">
        <f t="shared" si="4"/>
        <v>Monday</v>
      </c>
      <c r="D40" s="41"/>
      <c r="E40" s="41"/>
      <c r="F40" s="43"/>
      <c r="G40" s="43"/>
      <c r="H40" s="12" t="str">
        <f t="shared" si="2"/>
        <v/>
      </c>
      <c r="I40" s="43"/>
      <c r="J40" s="43"/>
      <c r="K40" s="1" t="s">
        <v>4</v>
      </c>
    </row>
    <row r="41" spans="1:13" ht="26.25" customHeight="1" x14ac:dyDescent="0.3">
      <c r="B41" s="11">
        <f t="shared" si="5"/>
        <v>43879</v>
      </c>
      <c r="C41" s="9" t="str">
        <f t="shared" si="4"/>
        <v>Tuesday</v>
      </c>
      <c r="D41" s="41"/>
      <c r="E41" s="41"/>
      <c r="F41" s="43"/>
      <c r="G41" s="43"/>
      <c r="H41" s="12" t="str">
        <f t="shared" si="2"/>
        <v/>
      </c>
      <c r="I41" s="43"/>
      <c r="J41" s="43"/>
      <c r="K41" s="2" t="s">
        <v>70</v>
      </c>
      <c r="L41" s="2" t="s">
        <v>8</v>
      </c>
      <c r="M41" s="2" t="s">
        <v>7</v>
      </c>
    </row>
    <row r="42" spans="1:13" ht="26.25" customHeight="1" thickBot="1" x14ac:dyDescent="0.35">
      <c r="B42" s="13">
        <f t="shared" si="5"/>
        <v>43880</v>
      </c>
      <c r="C42" s="30" t="str">
        <f t="shared" si="4"/>
        <v>Wednesday</v>
      </c>
      <c r="D42" s="44"/>
      <c r="E42" s="44"/>
      <c r="F42" s="40"/>
      <c r="G42" s="40"/>
      <c r="H42" s="14" t="str">
        <f t="shared" si="2"/>
        <v/>
      </c>
      <c r="I42" s="40"/>
      <c r="J42" s="40"/>
      <c r="K42" s="1">
        <f t="shared" ref="K42" si="14">SUM(H36:H42)</f>
        <v>0</v>
      </c>
      <c r="L42" s="1">
        <f t="shared" ref="L42:M42" si="15">SUM(I36:I42)</f>
        <v>0</v>
      </c>
      <c r="M42" s="1">
        <f t="shared" si="15"/>
        <v>0</v>
      </c>
    </row>
    <row r="43" spans="1:13" ht="26.25" customHeight="1" thickTop="1" x14ac:dyDescent="0.3">
      <c r="A43" s="6">
        <f t="shared" ref="A43" si="16">A36+1</f>
        <v>6</v>
      </c>
      <c r="B43" s="11">
        <f t="shared" si="5"/>
        <v>43881</v>
      </c>
      <c r="C43" s="9" t="str">
        <f t="shared" si="4"/>
        <v>Thursday</v>
      </c>
      <c r="D43" s="41"/>
      <c r="E43" s="41"/>
      <c r="F43" s="42"/>
      <c r="G43" s="42"/>
      <c r="H43" s="10" t="str">
        <f t="shared" si="2"/>
        <v/>
      </c>
      <c r="I43" s="42"/>
      <c r="J43" s="42"/>
    </row>
    <row r="44" spans="1:13" ht="26.25" customHeight="1" x14ac:dyDescent="0.3">
      <c r="B44" s="11">
        <f t="shared" si="5"/>
        <v>43882</v>
      </c>
      <c r="C44" s="9" t="str">
        <f t="shared" si="4"/>
        <v>Friday</v>
      </c>
      <c r="D44" s="41"/>
      <c r="E44" s="41"/>
      <c r="F44" s="43"/>
      <c r="G44" s="43"/>
      <c r="H44" s="12" t="str">
        <f t="shared" si="2"/>
        <v/>
      </c>
      <c r="I44" s="43"/>
      <c r="J44" s="43"/>
    </row>
    <row r="45" spans="1:13" ht="26.25" customHeight="1" x14ac:dyDescent="0.3">
      <c r="B45" s="11">
        <f t="shared" si="5"/>
        <v>43883</v>
      </c>
      <c r="C45" s="9" t="str">
        <f t="shared" si="4"/>
        <v>Saturday</v>
      </c>
      <c r="D45" s="41"/>
      <c r="E45" s="41"/>
      <c r="F45" s="43"/>
      <c r="G45" s="43"/>
      <c r="H45" s="12" t="str">
        <f t="shared" si="2"/>
        <v/>
      </c>
      <c r="I45" s="43"/>
      <c r="J45" s="43"/>
    </row>
    <row r="46" spans="1:13" ht="26.25" customHeight="1" x14ac:dyDescent="0.3">
      <c r="B46" s="11">
        <f t="shared" si="5"/>
        <v>43884</v>
      </c>
      <c r="C46" s="9" t="str">
        <f t="shared" si="4"/>
        <v>Sunday</v>
      </c>
      <c r="D46" s="41"/>
      <c r="E46" s="41"/>
      <c r="F46" s="43"/>
      <c r="G46" s="43"/>
      <c r="H46" s="12" t="str">
        <f t="shared" si="2"/>
        <v/>
      </c>
      <c r="I46" s="43"/>
      <c r="J46" s="43"/>
    </row>
    <row r="47" spans="1:13" ht="26.25" customHeight="1" x14ac:dyDescent="0.3">
      <c r="B47" s="11">
        <f t="shared" si="5"/>
        <v>43885</v>
      </c>
      <c r="C47" s="9" t="str">
        <f t="shared" si="4"/>
        <v>Monday</v>
      </c>
      <c r="D47" s="41"/>
      <c r="E47" s="41"/>
      <c r="F47" s="43"/>
      <c r="G47" s="43"/>
      <c r="H47" s="12" t="str">
        <f t="shared" si="2"/>
        <v/>
      </c>
      <c r="I47" s="43"/>
      <c r="J47" s="43"/>
      <c r="K47" s="1" t="s">
        <v>4</v>
      </c>
    </row>
    <row r="48" spans="1:13" ht="26.25" customHeight="1" x14ac:dyDescent="0.3">
      <c r="B48" s="11">
        <f t="shared" si="5"/>
        <v>43886</v>
      </c>
      <c r="C48" s="9" t="str">
        <f t="shared" si="4"/>
        <v>Tuesday</v>
      </c>
      <c r="D48" s="41"/>
      <c r="E48" s="41"/>
      <c r="F48" s="43"/>
      <c r="G48" s="43"/>
      <c r="H48" s="12" t="str">
        <f t="shared" si="2"/>
        <v/>
      </c>
      <c r="I48" s="43"/>
      <c r="J48" s="43"/>
      <c r="K48" s="2" t="s">
        <v>70</v>
      </c>
      <c r="L48" s="2" t="s">
        <v>8</v>
      </c>
      <c r="M48" s="2" t="s">
        <v>7</v>
      </c>
    </row>
    <row r="49" spans="1:13" ht="26.25" customHeight="1" thickBot="1" x14ac:dyDescent="0.35">
      <c r="B49" s="13">
        <f t="shared" si="5"/>
        <v>43887</v>
      </c>
      <c r="C49" s="30" t="str">
        <f t="shared" si="4"/>
        <v>Wednesday</v>
      </c>
      <c r="D49" s="44"/>
      <c r="E49" s="44"/>
      <c r="F49" s="40"/>
      <c r="G49" s="40"/>
      <c r="H49" s="14" t="str">
        <f t="shared" si="2"/>
        <v/>
      </c>
      <c r="I49" s="40"/>
      <c r="J49" s="40"/>
      <c r="K49" s="1">
        <f t="shared" ref="K49" si="17">SUM(H43:H49)</f>
        <v>0</v>
      </c>
      <c r="L49" s="1">
        <f t="shared" ref="L49:M49" si="18">SUM(I43:I49)</f>
        <v>0</v>
      </c>
      <c r="M49" s="1">
        <f t="shared" si="18"/>
        <v>0</v>
      </c>
    </row>
    <row r="50" spans="1:13" ht="26.25" customHeight="1" thickTop="1" x14ac:dyDescent="0.3">
      <c r="A50" s="6">
        <f t="shared" ref="A50" si="19">A43+1</f>
        <v>7</v>
      </c>
      <c r="B50" s="11">
        <f t="shared" si="5"/>
        <v>43888</v>
      </c>
      <c r="C50" s="9" t="str">
        <f t="shared" si="4"/>
        <v>Thursday</v>
      </c>
      <c r="D50" s="41"/>
      <c r="E50" s="41"/>
      <c r="F50" s="42"/>
      <c r="G50" s="42"/>
      <c r="H50" s="10" t="str">
        <f t="shared" si="2"/>
        <v/>
      </c>
      <c r="I50" s="42"/>
      <c r="J50" s="42"/>
    </row>
    <row r="51" spans="1:13" ht="26.25" customHeight="1" x14ac:dyDescent="0.3">
      <c r="B51" s="11">
        <f t="shared" si="5"/>
        <v>43889</v>
      </c>
      <c r="C51" s="9" t="str">
        <f t="shared" si="4"/>
        <v>Friday</v>
      </c>
      <c r="D51" s="41"/>
      <c r="E51" s="41"/>
      <c r="F51" s="43"/>
      <c r="G51" s="43"/>
      <c r="H51" s="12" t="str">
        <f t="shared" si="2"/>
        <v/>
      </c>
      <c r="I51" s="43"/>
      <c r="J51" s="43"/>
    </row>
    <row r="52" spans="1:13" ht="26.25" customHeight="1" x14ac:dyDescent="0.3">
      <c r="B52" s="11">
        <f t="shared" si="5"/>
        <v>43890</v>
      </c>
      <c r="C52" s="9" t="str">
        <f t="shared" si="4"/>
        <v>Saturday</v>
      </c>
      <c r="D52" s="41"/>
      <c r="E52" s="41"/>
      <c r="F52" s="43"/>
      <c r="G52" s="43"/>
      <c r="H52" s="12" t="str">
        <f t="shared" si="2"/>
        <v/>
      </c>
      <c r="I52" s="43"/>
      <c r="J52" s="43"/>
    </row>
    <row r="53" spans="1:13" ht="26.25" customHeight="1" x14ac:dyDescent="0.3">
      <c r="B53" s="11">
        <f t="shared" si="5"/>
        <v>43891</v>
      </c>
      <c r="C53" s="9" t="str">
        <f t="shared" si="4"/>
        <v>Sunday</v>
      </c>
      <c r="D53" s="41"/>
      <c r="E53" s="41"/>
      <c r="F53" s="43"/>
      <c r="G53" s="43"/>
      <c r="H53" s="12" t="str">
        <f t="shared" si="2"/>
        <v/>
      </c>
      <c r="I53" s="43"/>
      <c r="J53" s="43"/>
    </row>
    <row r="54" spans="1:13" ht="26.25" customHeight="1" x14ac:dyDescent="0.3">
      <c r="B54" s="11">
        <f t="shared" si="5"/>
        <v>43892</v>
      </c>
      <c r="C54" s="9" t="str">
        <f t="shared" si="4"/>
        <v>Monday</v>
      </c>
      <c r="D54" s="41"/>
      <c r="E54" s="41"/>
      <c r="F54" s="43"/>
      <c r="G54" s="43"/>
      <c r="H54" s="12" t="str">
        <f t="shared" si="2"/>
        <v/>
      </c>
      <c r="I54" s="43"/>
      <c r="J54" s="43"/>
      <c r="K54" s="1" t="s">
        <v>4</v>
      </c>
    </row>
    <row r="55" spans="1:13" ht="26.25" customHeight="1" x14ac:dyDescent="0.3">
      <c r="B55" s="11">
        <f t="shared" si="5"/>
        <v>43893</v>
      </c>
      <c r="C55" s="9" t="str">
        <f t="shared" si="4"/>
        <v>Tuesday</v>
      </c>
      <c r="D55" s="41"/>
      <c r="E55" s="41"/>
      <c r="F55" s="43"/>
      <c r="G55" s="43"/>
      <c r="H55" s="12" t="str">
        <f t="shared" si="2"/>
        <v/>
      </c>
      <c r="I55" s="43"/>
      <c r="J55" s="43"/>
      <c r="K55" s="2" t="s">
        <v>70</v>
      </c>
      <c r="L55" s="2" t="s">
        <v>8</v>
      </c>
      <c r="M55" s="2" t="s">
        <v>7</v>
      </c>
    </row>
    <row r="56" spans="1:13" ht="26.25" customHeight="1" thickBot="1" x14ac:dyDescent="0.35">
      <c r="B56" s="13">
        <f t="shared" si="5"/>
        <v>43894</v>
      </c>
      <c r="C56" s="30" t="str">
        <f t="shared" si="4"/>
        <v>Wednesday</v>
      </c>
      <c r="D56" s="44"/>
      <c r="E56" s="44"/>
      <c r="F56" s="40"/>
      <c r="G56" s="40"/>
      <c r="H56" s="14" t="str">
        <f t="shared" si="2"/>
        <v/>
      </c>
      <c r="I56" s="40"/>
      <c r="J56" s="40"/>
      <c r="K56" s="1">
        <f t="shared" ref="K56" si="20">SUM(H50:H56)</f>
        <v>0</v>
      </c>
      <c r="L56" s="1">
        <f t="shared" ref="L56:M56" si="21">SUM(I50:I56)</f>
        <v>0</v>
      </c>
      <c r="M56" s="1">
        <f t="shared" si="21"/>
        <v>0</v>
      </c>
    </row>
    <row r="57" spans="1:13" ht="26.25" customHeight="1" thickTop="1" x14ac:dyDescent="0.3">
      <c r="A57" s="6">
        <f t="shared" ref="A57" si="22">A50+1</f>
        <v>8</v>
      </c>
      <c r="B57" s="11">
        <f t="shared" si="5"/>
        <v>43895</v>
      </c>
      <c r="C57" s="9" t="str">
        <f t="shared" si="4"/>
        <v>Thursday</v>
      </c>
      <c r="D57" s="41"/>
      <c r="E57" s="41"/>
      <c r="F57" s="42"/>
      <c r="G57" s="42"/>
      <c r="H57" s="10" t="str">
        <f t="shared" si="2"/>
        <v/>
      </c>
      <c r="I57" s="42"/>
      <c r="J57" s="42"/>
    </row>
    <row r="58" spans="1:13" ht="26.25" customHeight="1" x14ac:dyDescent="0.3">
      <c r="B58" s="11">
        <f t="shared" si="5"/>
        <v>43896</v>
      </c>
      <c r="C58" s="9" t="str">
        <f t="shared" si="4"/>
        <v>Friday</v>
      </c>
      <c r="D58" s="41"/>
      <c r="E58" s="41"/>
      <c r="F58" s="43"/>
      <c r="G58" s="43"/>
      <c r="H58" s="12" t="str">
        <f t="shared" si="2"/>
        <v/>
      </c>
      <c r="I58" s="43"/>
      <c r="J58" s="43"/>
    </row>
    <row r="59" spans="1:13" ht="26.25" customHeight="1" x14ac:dyDescent="0.3">
      <c r="B59" s="11">
        <f t="shared" si="5"/>
        <v>43897</v>
      </c>
      <c r="C59" s="9" t="str">
        <f t="shared" si="4"/>
        <v>Saturday</v>
      </c>
      <c r="D59" s="41"/>
      <c r="E59" s="41"/>
      <c r="F59" s="43"/>
      <c r="G59" s="43"/>
      <c r="H59" s="12" t="str">
        <f t="shared" si="2"/>
        <v/>
      </c>
      <c r="I59" s="43"/>
      <c r="J59" s="43"/>
    </row>
    <row r="60" spans="1:13" ht="26.25" customHeight="1" x14ac:dyDescent="0.3">
      <c r="B60" s="11">
        <f t="shared" si="5"/>
        <v>43898</v>
      </c>
      <c r="C60" s="9" t="str">
        <f t="shared" si="4"/>
        <v>Sunday</v>
      </c>
      <c r="D60" s="41"/>
      <c r="E60" s="41"/>
      <c r="F60" s="43"/>
      <c r="G60" s="43"/>
      <c r="H60" s="12" t="str">
        <f t="shared" si="2"/>
        <v/>
      </c>
      <c r="I60" s="43"/>
      <c r="J60" s="43"/>
    </row>
    <row r="61" spans="1:13" ht="26.25" customHeight="1" x14ac:dyDescent="0.3">
      <c r="B61" s="11">
        <f t="shared" si="5"/>
        <v>43899</v>
      </c>
      <c r="C61" s="9" t="str">
        <f t="shared" si="4"/>
        <v>Monday</v>
      </c>
      <c r="D61" s="41"/>
      <c r="E61" s="41"/>
      <c r="F61" s="43"/>
      <c r="G61" s="43"/>
      <c r="H61" s="12" t="str">
        <f t="shared" si="2"/>
        <v/>
      </c>
      <c r="I61" s="43"/>
      <c r="J61" s="43"/>
      <c r="K61" s="1" t="s">
        <v>4</v>
      </c>
    </row>
    <row r="62" spans="1:13" ht="26.25" customHeight="1" x14ac:dyDescent="0.3">
      <c r="B62" s="11">
        <f t="shared" si="5"/>
        <v>43900</v>
      </c>
      <c r="C62" s="9" t="str">
        <f t="shared" si="4"/>
        <v>Tuesday</v>
      </c>
      <c r="D62" s="41"/>
      <c r="E62" s="41"/>
      <c r="F62" s="43"/>
      <c r="G62" s="43"/>
      <c r="H62" s="12" t="str">
        <f t="shared" si="2"/>
        <v/>
      </c>
      <c r="I62" s="43"/>
      <c r="J62" s="43"/>
      <c r="K62" s="2" t="s">
        <v>70</v>
      </c>
      <c r="L62" s="2" t="s">
        <v>8</v>
      </c>
      <c r="M62" s="2" t="s">
        <v>7</v>
      </c>
    </row>
    <row r="63" spans="1:13" ht="26.25" customHeight="1" thickBot="1" x14ac:dyDescent="0.35">
      <c r="B63" s="13">
        <f t="shared" si="5"/>
        <v>43901</v>
      </c>
      <c r="C63" s="30" t="str">
        <f t="shared" si="4"/>
        <v>Wednesday</v>
      </c>
      <c r="D63" s="44"/>
      <c r="E63" s="44"/>
      <c r="F63" s="40"/>
      <c r="G63" s="40"/>
      <c r="H63" s="14" t="str">
        <f t="shared" si="2"/>
        <v/>
      </c>
      <c r="I63" s="40"/>
      <c r="J63" s="40"/>
      <c r="K63" s="1">
        <f t="shared" ref="K63" si="23">SUM(H57:H63)</f>
        <v>0</v>
      </c>
      <c r="L63" s="1">
        <f t="shared" ref="L63:M63" si="24">SUM(I57:I63)</f>
        <v>0</v>
      </c>
      <c r="M63" s="1">
        <f t="shared" si="24"/>
        <v>0</v>
      </c>
    </row>
    <row r="64" spans="1:13" ht="26.25" customHeight="1" thickTop="1" x14ac:dyDescent="0.3">
      <c r="A64" s="6">
        <f t="shared" ref="A64" si="25">A57+1</f>
        <v>9</v>
      </c>
      <c r="B64" s="11">
        <f t="shared" si="5"/>
        <v>43902</v>
      </c>
      <c r="C64" s="9" t="str">
        <f t="shared" si="4"/>
        <v>Thursday</v>
      </c>
      <c r="D64" s="41"/>
      <c r="E64" s="41"/>
      <c r="F64" s="42"/>
      <c r="G64" s="42"/>
      <c r="H64" s="10" t="str">
        <f t="shared" si="2"/>
        <v/>
      </c>
      <c r="I64" s="42"/>
      <c r="J64" s="42"/>
    </row>
    <row r="65" spans="1:13" ht="26.25" customHeight="1" x14ac:dyDescent="0.3">
      <c r="B65" s="11">
        <f t="shared" si="5"/>
        <v>43903</v>
      </c>
      <c r="C65" s="9" t="str">
        <f t="shared" si="4"/>
        <v>Friday</v>
      </c>
      <c r="D65" s="41"/>
      <c r="E65" s="41"/>
      <c r="F65" s="43"/>
      <c r="G65" s="43"/>
      <c r="H65" s="12" t="str">
        <f t="shared" si="2"/>
        <v/>
      </c>
      <c r="I65" s="43"/>
      <c r="J65" s="43"/>
    </row>
    <row r="66" spans="1:13" ht="26.25" customHeight="1" x14ac:dyDescent="0.3">
      <c r="B66" s="11">
        <f t="shared" si="5"/>
        <v>43904</v>
      </c>
      <c r="C66" s="9" t="str">
        <f t="shared" si="4"/>
        <v>Saturday</v>
      </c>
      <c r="D66" s="41"/>
      <c r="E66" s="41"/>
      <c r="F66" s="43"/>
      <c r="G66" s="43"/>
      <c r="H66" s="12" t="str">
        <f t="shared" si="2"/>
        <v/>
      </c>
      <c r="I66" s="43"/>
      <c r="J66" s="43"/>
    </row>
    <row r="67" spans="1:13" ht="26.25" customHeight="1" x14ac:dyDescent="0.3">
      <c r="B67" s="11">
        <f t="shared" si="5"/>
        <v>43905</v>
      </c>
      <c r="C67" s="9" t="str">
        <f t="shared" si="4"/>
        <v>Sunday</v>
      </c>
      <c r="D67" s="41"/>
      <c r="E67" s="41"/>
      <c r="F67" s="43"/>
      <c r="G67" s="43"/>
      <c r="H67" s="12" t="str">
        <f t="shared" si="2"/>
        <v/>
      </c>
      <c r="I67" s="43"/>
      <c r="J67" s="43"/>
    </row>
    <row r="68" spans="1:13" ht="26.25" customHeight="1" x14ac:dyDescent="0.3">
      <c r="B68" s="11">
        <f t="shared" si="5"/>
        <v>43906</v>
      </c>
      <c r="C68" s="9" t="str">
        <f t="shared" si="4"/>
        <v>Monday</v>
      </c>
      <c r="D68" s="41"/>
      <c r="E68" s="41"/>
      <c r="F68" s="43"/>
      <c r="G68" s="43"/>
      <c r="H68" s="12" t="str">
        <f t="shared" si="2"/>
        <v/>
      </c>
      <c r="I68" s="43"/>
      <c r="J68" s="43"/>
      <c r="K68" s="1" t="s">
        <v>4</v>
      </c>
    </row>
    <row r="69" spans="1:13" ht="26.25" customHeight="1" x14ac:dyDescent="0.3">
      <c r="B69" s="11">
        <f t="shared" si="5"/>
        <v>43907</v>
      </c>
      <c r="C69" s="9" t="str">
        <f t="shared" si="4"/>
        <v>Tuesday</v>
      </c>
      <c r="D69" s="41"/>
      <c r="E69" s="41"/>
      <c r="F69" s="43"/>
      <c r="G69" s="43"/>
      <c r="H69" s="12" t="str">
        <f t="shared" si="2"/>
        <v/>
      </c>
      <c r="I69" s="43"/>
      <c r="J69" s="43"/>
      <c r="K69" s="2" t="s">
        <v>70</v>
      </c>
      <c r="L69" s="2" t="s">
        <v>8</v>
      </c>
      <c r="M69" s="2" t="s">
        <v>7</v>
      </c>
    </row>
    <row r="70" spans="1:13" ht="26.25" customHeight="1" thickBot="1" x14ac:dyDescent="0.35">
      <c r="B70" s="13">
        <f t="shared" si="5"/>
        <v>43908</v>
      </c>
      <c r="C70" s="30" t="str">
        <f t="shared" si="4"/>
        <v>Wednesday</v>
      </c>
      <c r="D70" s="44"/>
      <c r="E70" s="44"/>
      <c r="F70" s="40"/>
      <c r="G70" s="40"/>
      <c r="H70" s="14" t="str">
        <f t="shared" si="2"/>
        <v/>
      </c>
      <c r="I70" s="40"/>
      <c r="J70" s="40"/>
      <c r="K70" s="1">
        <f t="shared" ref="K70" si="26">SUM(H64:H70)</f>
        <v>0</v>
      </c>
      <c r="L70" s="1">
        <f t="shared" ref="L70:M70" si="27">SUM(I64:I70)</f>
        <v>0</v>
      </c>
      <c r="M70" s="1">
        <f t="shared" si="27"/>
        <v>0</v>
      </c>
    </row>
    <row r="71" spans="1:13" ht="26.25" customHeight="1" thickTop="1" x14ac:dyDescent="0.3">
      <c r="A71" s="6">
        <f t="shared" ref="A71" si="28">A64+1</f>
        <v>10</v>
      </c>
      <c r="B71" s="11">
        <f t="shared" si="5"/>
        <v>43909</v>
      </c>
      <c r="C71" s="9" t="str">
        <f t="shared" si="4"/>
        <v>Thursday</v>
      </c>
      <c r="D71" s="41"/>
      <c r="E71" s="41"/>
      <c r="F71" s="42"/>
      <c r="G71" s="42"/>
      <c r="H71" s="10" t="str">
        <f t="shared" si="2"/>
        <v/>
      </c>
      <c r="I71" s="42"/>
      <c r="J71" s="42"/>
    </row>
    <row r="72" spans="1:13" ht="26.25" customHeight="1" x14ac:dyDescent="0.3">
      <c r="B72" s="11">
        <f t="shared" si="5"/>
        <v>43910</v>
      </c>
      <c r="C72" s="9" t="str">
        <f t="shared" si="4"/>
        <v>Friday</v>
      </c>
      <c r="D72" s="41"/>
      <c r="E72" s="41"/>
      <c r="F72" s="43"/>
      <c r="G72" s="43"/>
      <c r="H72" s="12" t="str">
        <f t="shared" si="2"/>
        <v/>
      </c>
      <c r="I72" s="43"/>
      <c r="J72" s="43"/>
    </row>
    <row r="73" spans="1:13" ht="26.25" customHeight="1" x14ac:dyDescent="0.3">
      <c r="B73" s="11">
        <f t="shared" si="5"/>
        <v>43911</v>
      </c>
      <c r="C73" s="9" t="str">
        <f t="shared" si="4"/>
        <v>Saturday</v>
      </c>
      <c r="D73" s="41"/>
      <c r="E73" s="41"/>
      <c r="F73" s="43"/>
      <c r="G73" s="43"/>
      <c r="H73" s="12" t="str">
        <f t="shared" ref="H73:H119" si="29">IF(ISBLANK(F73),"",F73*G73/4)</f>
        <v/>
      </c>
      <c r="I73" s="43"/>
      <c r="J73" s="43"/>
    </row>
    <row r="74" spans="1:13" ht="26.25" customHeight="1" x14ac:dyDescent="0.3">
      <c r="B74" s="11">
        <f t="shared" si="5"/>
        <v>43912</v>
      </c>
      <c r="C74" s="9" t="str">
        <f t="shared" si="4"/>
        <v>Sunday</v>
      </c>
      <c r="D74" s="41"/>
      <c r="E74" s="41"/>
      <c r="F74" s="43"/>
      <c r="G74" s="43"/>
      <c r="H74" s="12" t="str">
        <f t="shared" si="29"/>
        <v/>
      </c>
      <c r="I74" s="43"/>
      <c r="J74" s="43"/>
    </row>
    <row r="75" spans="1:13" ht="26.25" customHeight="1" x14ac:dyDescent="0.3">
      <c r="B75" s="11">
        <f t="shared" si="5"/>
        <v>43913</v>
      </c>
      <c r="C75" s="9" t="str">
        <f t="shared" si="4"/>
        <v>Monday</v>
      </c>
      <c r="D75" s="41"/>
      <c r="E75" s="41"/>
      <c r="F75" s="43"/>
      <c r="G75" s="43"/>
      <c r="H75" s="12" t="str">
        <f t="shared" si="29"/>
        <v/>
      </c>
      <c r="I75" s="43"/>
      <c r="J75" s="43"/>
      <c r="K75" s="1" t="s">
        <v>4</v>
      </c>
    </row>
    <row r="76" spans="1:13" ht="26.25" customHeight="1" x14ac:dyDescent="0.3">
      <c r="B76" s="11">
        <f t="shared" si="5"/>
        <v>43914</v>
      </c>
      <c r="C76" s="9" t="str">
        <f t="shared" si="4"/>
        <v>Tuesday</v>
      </c>
      <c r="D76" s="41"/>
      <c r="E76" s="41"/>
      <c r="F76" s="43"/>
      <c r="G76" s="43"/>
      <c r="H76" s="12" t="str">
        <f t="shared" si="29"/>
        <v/>
      </c>
      <c r="I76" s="43"/>
      <c r="J76" s="43"/>
      <c r="K76" s="2" t="s">
        <v>70</v>
      </c>
      <c r="L76" s="2" t="s">
        <v>8</v>
      </c>
      <c r="M76" s="2" t="s">
        <v>7</v>
      </c>
    </row>
    <row r="77" spans="1:13" ht="26.25" customHeight="1" thickBot="1" x14ac:dyDescent="0.35">
      <c r="B77" s="13">
        <f t="shared" si="5"/>
        <v>43915</v>
      </c>
      <c r="C77" s="30" t="str">
        <f t="shared" si="4"/>
        <v>Wednesday</v>
      </c>
      <c r="D77" s="44"/>
      <c r="E77" s="44"/>
      <c r="F77" s="40"/>
      <c r="G77" s="40"/>
      <c r="H77" s="14" t="str">
        <f t="shared" si="29"/>
        <v/>
      </c>
      <c r="I77" s="40"/>
      <c r="J77" s="40"/>
      <c r="K77" s="1">
        <f t="shared" ref="K77" si="30">SUM(H71:H77)</f>
        <v>0</v>
      </c>
      <c r="L77" s="1">
        <f t="shared" ref="L77:M77" si="31">SUM(I71:I77)</f>
        <v>0</v>
      </c>
      <c r="M77" s="1">
        <f t="shared" si="31"/>
        <v>0</v>
      </c>
    </row>
    <row r="78" spans="1:13" ht="26.25" customHeight="1" thickTop="1" x14ac:dyDescent="0.3">
      <c r="A78" s="6">
        <f t="shared" ref="A78" si="32">A71+1</f>
        <v>11</v>
      </c>
      <c r="B78" s="11">
        <f t="shared" si="5"/>
        <v>43916</v>
      </c>
      <c r="C78" s="9" t="str">
        <f t="shared" si="4"/>
        <v>Thursday</v>
      </c>
      <c r="D78" s="41"/>
      <c r="E78" s="41"/>
      <c r="F78" s="42"/>
      <c r="G78" s="42"/>
      <c r="H78" s="10" t="str">
        <f t="shared" si="29"/>
        <v/>
      </c>
      <c r="I78" s="42"/>
      <c r="J78" s="42"/>
    </row>
    <row r="79" spans="1:13" ht="26.25" customHeight="1" x14ac:dyDescent="0.3">
      <c r="B79" s="11">
        <f t="shared" si="5"/>
        <v>43917</v>
      </c>
      <c r="C79" s="9" t="str">
        <f t="shared" si="4"/>
        <v>Friday</v>
      </c>
      <c r="D79" s="41"/>
      <c r="E79" s="41"/>
      <c r="F79" s="43"/>
      <c r="G79" s="43"/>
      <c r="H79" s="12" t="str">
        <f t="shared" si="29"/>
        <v/>
      </c>
      <c r="I79" s="43"/>
      <c r="J79" s="43"/>
    </row>
    <row r="80" spans="1:13" ht="26.25" customHeight="1" x14ac:dyDescent="0.3">
      <c r="B80" s="11">
        <f t="shared" si="5"/>
        <v>43918</v>
      </c>
      <c r="C80" s="9" t="str">
        <f t="shared" ref="C80:C119" si="33">TEXT(B80,"dddd")</f>
        <v>Saturday</v>
      </c>
      <c r="D80" s="41"/>
      <c r="E80" s="41"/>
      <c r="F80" s="43"/>
      <c r="G80" s="43"/>
      <c r="H80" s="12" t="str">
        <f t="shared" si="29"/>
        <v/>
      </c>
      <c r="I80" s="43"/>
      <c r="J80" s="43"/>
    </row>
    <row r="81" spans="1:13" ht="26.25" customHeight="1" x14ac:dyDescent="0.3">
      <c r="B81" s="11">
        <f t="shared" ref="B81:B119" si="34">B80+1</f>
        <v>43919</v>
      </c>
      <c r="C81" s="9" t="str">
        <f t="shared" si="33"/>
        <v>Sunday</v>
      </c>
      <c r="D81" s="41"/>
      <c r="E81" s="41"/>
      <c r="F81" s="43"/>
      <c r="G81" s="43"/>
      <c r="H81" s="12" t="str">
        <f t="shared" si="29"/>
        <v/>
      </c>
      <c r="I81" s="43"/>
      <c r="J81" s="43"/>
    </row>
    <row r="82" spans="1:13" ht="26.25" customHeight="1" x14ac:dyDescent="0.3">
      <c r="B82" s="11">
        <f t="shared" si="34"/>
        <v>43920</v>
      </c>
      <c r="C82" s="9" t="str">
        <f t="shared" si="33"/>
        <v>Monday</v>
      </c>
      <c r="D82" s="41"/>
      <c r="E82" s="41"/>
      <c r="F82" s="43"/>
      <c r="G82" s="43"/>
      <c r="H82" s="12" t="str">
        <f t="shared" si="29"/>
        <v/>
      </c>
      <c r="I82" s="43"/>
      <c r="J82" s="43"/>
      <c r="K82" s="1" t="s">
        <v>4</v>
      </c>
    </row>
    <row r="83" spans="1:13" ht="26.25" customHeight="1" x14ac:dyDescent="0.3">
      <c r="B83" s="11">
        <f t="shared" si="34"/>
        <v>43921</v>
      </c>
      <c r="C83" s="9" t="str">
        <f t="shared" si="33"/>
        <v>Tuesday</v>
      </c>
      <c r="D83" s="41"/>
      <c r="E83" s="41"/>
      <c r="F83" s="43"/>
      <c r="G83" s="43"/>
      <c r="H83" s="12" t="str">
        <f t="shared" si="29"/>
        <v/>
      </c>
      <c r="I83" s="43"/>
      <c r="J83" s="43"/>
      <c r="K83" s="2" t="s">
        <v>70</v>
      </c>
      <c r="L83" s="2" t="s">
        <v>8</v>
      </c>
      <c r="M83" s="2" t="s">
        <v>7</v>
      </c>
    </row>
    <row r="84" spans="1:13" ht="26.25" customHeight="1" thickBot="1" x14ac:dyDescent="0.35">
      <c r="B84" s="13">
        <f t="shared" si="34"/>
        <v>43922</v>
      </c>
      <c r="C84" s="30" t="str">
        <f t="shared" si="33"/>
        <v>Wednesday</v>
      </c>
      <c r="D84" s="44"/>
      <c r="E84" s="44"/>
      <c r="F84" s="40"/>
      <c r="G84" s="40"/>
      <c r="H84" s="14" t="str">
        <f t="shared" si="29"/>
        <v/>
      </c>
      <c r="I84" s="40"/>
      <c r="J84" s="40"/>
      <c r="K84" s="1">
        <f t="shared" ref="K84" si="35">SUM(H78:H84)</f>
        <v>0</v>
      </c>
      <c r="L84" s="1">
        <f t="shared" ref="L84:M84" si="36">SUM(I78:I84)</f>
        <v>0</v>
      </c>
      <c r="M84" s="1">
        <f t="shared" si="36"/>
        <v>0</v>
      </c>
    </row>
    <row r="85" spans="1:13" ht="26.25" customHeight="1" thickTop="1" x14ac:dyDescent="0.3">
      <c r="A85" s="6">
        <f t="shared" ref="A85" si="37">A78+1</f>
        <v>12</v>
      </c>
      <c r="B85" s="11">
        <f t="shared" si="34"/>
        <v>43923</v>
      </c>
      <c r="C85" s="9" t="str">
        <f t="shared" si="33"/>
        <v>Thursday</v>
      </c>
      <c r="D85" s="41"/>
      <c r="E85" s="41"/>
      <c r="F85" s="42"/>
      <c r="G85" s="42"/>
      <c r="H85" s="10" t="str">
        <f t="shared" si="29"/>
        <v/>
      </c>
      <c r="I85" s="42"/>
      <c r="J85" s="42"/>
    </row>
    <row r="86" spans="1:13" ht="26.25" customHeight="1" x14ac:dyDescent="0.3">
      <c r="B86" s="11">
        <f t="shared" si="34"/>
        <v>43924</v>
      </c>
      <c r="C86" s="9" t="str">
        <f t="shared" si="33"/>
        <v>Friday</v>
      </c>
      <c r="D86" s="41"/>
      <c r="E86" s="41"/>
      <c r="F86" s="43"/>
      <c r="G86" s="43"/>
      <c r="H86" s="12" t="str">
        <f t="shared" si="29"/>
        <v/>
      </c>
      <c r="I86" s="43"/>
      <c r="J86" s="43"/>
    </row>
    <row r="87" spans="1:13" ht="26.25" customHeight="1" x14ac:dyDescent="0.3">
      <c r="B87" s="11">
        <f t="shared" si="34"/>
        <v>43925</v>
      </c>
      <c r="C87" s="9" t="str">
        <f t="shared" si="33"/>
        <v>Saturday</v>
      </c>
      <c r="D87" s="41"/>
      <c r="E87" s="41"/>
      <c r="F87" s="43"/>
      <c r="G87" s="43"/>
      <c r="H87" s="12" t="str">
        <f t="shared" si="29"/>
        <v/>
      </c>
      <c r="I87" s="43"/>
      <c r="J87" s="43"/>
    </row>
    <row r="88" spans="1:13" ht="26.25" customHeight="1" x14ac:dyDescent="0.3">
      <c r="B88" s="11">
        <f t="shared" si="34"/>
        <v>43926</v>
      </c>
      <c r="C88" s="9" t="str">
        <f t="shared" si="33"/>
        <v>Sunday</v>
      </c>
      <c r="D88" s="41"/>
      <c r="E88" s="41"/>
      <c r="F88" s="43"/>
      <c r="G88" s="43"/>
      <c r="H88" s="12" t="str">
        <f t="shared" si="29"/>
        <v/>
      </c>
      <c r="I88" s="43"/>
      <c r="J88" s="43"/>
    </row>
    <row r="89" spans="1:13" ht="26.25" customHeight="1" x14ac:dyDescent="0.3">
      <c r="B89" s="11">
        <f t="shared" si="34"/>
        <v>43927</v>
      </c>
      <c r="C89" s="9" t="str">
        <f t="shared" si="33"/>
        <v>Monday</v>
      </c>
      <c r="D89" s="41"/>
      <c r="E89" s="41"/>
      <c r="F89" s="43"/>
      <c r="G89" s="43"/>
      <c r="H89" s="12" t="str">
        <f t="shared" si="29"/>
        <v/>
      </c>
      <c r="I89" s="43"/>
      <c r="J89" s="43"/>
      <c r="K89" s="1" t="s">
        <v>4</v>
      </c>
    </row>
    <row r="90" spans="1:13" ht="26.25" customHeight="1" x14ac:dyDescent="0.3">
      <c r="B90" s="11">
        <f t="shared" si="34"/>
        <v>43928</v>
      </c>
      <c r="C90" s="9" t="str">
        <f t="shared" si="33"/>
        <v>Tuesday</v>
      </c>
      <c r="D90" s="41"/>
      <c r="E90" s="41"/>
      <c r="F90" s="43"/>
      <c r="G90" s="43"/>
      <c r="H90" s="12" t="str">
        <f t="shared" si="29"/>
        <v/>
      </c>
      <c r="I90" s="43"/>
      <c r="J90" s="43"/>
      <c r="K90" s="2" t="s">
        <v>70</v>
      </c>
      <c r="L90" s="2" t="s">
        <v>8</v>
      </c>
      <c r="M90" s="2" t="s">
        <v>7</v>
      </c>
    </row>
    <row r="91" spans="1:13" ht="26.25" customHeight="1" thickBot="1" x14ac:dyDescent="0.35">
      <c r="B91" s="13">
        <f t="shared" si="34"/>
        <v>43929</v>
      </c>
      <c r="C91" s="30" t="str">
        <f t="shared" si="33"/>
        <v>Wednesday</v>
      </c>
      <c r="D91" s="44"/>
      <c r="E91" s="44"/>
      <c r="F91" s="40"/>
      <c r="G91" s="40"/>
      <c r="H91" s="14" t="str">
        <f t="shared" si="29"/>
        <v/>
      </c>
      <c r="I91" s="40"/>
      <c r="J91" s="40"/>
      <c r="K91" s="1">
        <f t="shared" ref="K91" si="38">SUM(H85:H91)</f>
        <v>0</v>
      </c>
      <c r="L91" s="1">
        <f t="shared" ref="L91:M91" si="39">SUM(I85:I91)</f>
        <v>0</v>
      </c>
      <c r="M91" s="1">
        <f t="shared" si="39"/>
        <v>0</v>
      </c>
    </row>
    <row r="92" spans="1:13" ht="26.25" customHeight="1" thickTop="1" x14ac:dyDescent="0.3">
      <c r="A92" s="6">
        <f t="shared" ref="A92" si="40">A85+1</f>
        <v>13</v>
      </c>
      <c r="B92" s="11">
        <f t="shared" si="34"/>
        <v>43930</v>
      </c>
      <c r="C92" s="9" t="str">
        <f t="shared" si="33"/>
        <v>Thursday</v>
      </c>
      <c r="D92" s="41"/>
      <c r="E92" s="41"/>
      <c r="F92" s="42"/>
      <c r="G92" s="42"/>
      <c r="H92" s="10" t="str">
        <f t="shared" si="29"/>
        <v/>
      </c>
      <c r="I92" s="42"/>
      <c r="J92" s="42"/>
    </row>
    <row r="93" spans="1:13" ht="26.25" customHeight="1" x14ac:dyDescent="0.3">
      <c r="B93" s="11">
        <f t="shared" si="34"/>
        <v>43931</v>
      </c>
      <c r="C93" s="9" t="str">
        <f t="shared" si="33"/>
        <v>Friday</v>
      </c>
      <c r="D93" s="41"/>
      <c r="E93" s="41"/>
      <c r="F93" s="43"/>
      <c r="G93" s="43"/>
      <c r="H93" s="12" t="str">
        <f t="shared" si="29"/>
        <v/>
      </c>
      <c r="I93" s="43"/>
      <c r="J93" s="43"/>
    </row>
    <row r="94" spans="1:13" ht="26.25" customHeight="1" x14ac:dyDescent="0.3">
      <c r="B94" s="11">
        <f t="shared" si="34"/>
        <v>43932</v>
      </c>
      <c r="C94" s="9" t="str">
        <f t="shared" si="33"/>
        <v>Saturday</v>
      </c>
      <c r="D94" s="41"/>
      <c r="E94" s="41"/>
      <c r="F94" s="43"/>
      <c r="G94" s="43"/>
      <c r="H94" s="12" t="str">
        <f t="shared" si="29"/>
        <v/>
      </c>
      <c r="I94" s="43"/>
      <c r="J94" s="43"/>
    </row>
    <row r="95" spans="1:13" ht="26.25" customHeight="1" x14ac:dyDescent="0.3">
      <c r="B95" s="11">
        <f t="shared" si="34"/>
        <v>43933</v>
      </c>
      <c r="C95" s="9" t="str">
        <f t="shared" si="33"/>
        <v>Sunday</v>
      </c>
      <c r="D95" s="41"/>
      <c r="E95" s="41"/>
      <c r="F95" s="43"/>
      <c r="G95" s="43"/>
      <c r="H95" s="12" t="str">
        <f t="shared" si="29"/>
        <v/>
      </c>
      <c r="I95" s="43"/>
      <c r="J95" s="43"/>
    </row>
    <row r="96" spans="1:13" ht="26.25" customHeight="1" x14ac:dyDescent="0.3">
      <c r="B96" s="11">
        <f t="shared" si="34"/>
        <v>43934</v>
      </c>
      <c r="C96" s="9" t="str">
        <f t="shared" si="33"/>
        <v>Monday</v>
      </c>
      <c r="D96" s="41"/>
      <c r="E96" s="41"/>
      <c r="F96" s="43"/>
      <c r="G96" s="43"/>
      <c r="H96" s="12" t="str">
        <f t="shared" si="29"/>
        <v/>
      </c>
      <c r="I96" s="43"/>
      <c r="J96" s="43"/>
      <c r="K96" s="1" t="s">
        <v>4</v>
      </c>
    </row>
    <row r="97" spans="1:13" ht="26.25" customHeight="1" x14ac:dyDescent="0.3">
      <c r="B97" s="11">
        <f t="shared" si="34"/>
        <v>43935</v>
      </c>
      <c r="C97" s="9" t="str">
        <f t="shared" si="33"/>
        <v>Tuesday</v>
      </c>
      <c r="D97" s="41"/>
      <c r="E97" s="41"/>
      <c r="F97" s="43"/>
      <c r="G97" s="43"/>
      <c r="H97" s="12" t="str">
        <f t="shared" si="29"/>
        <v/>
      </c>
      <c r="I97" s="43"/>
      <c r="J97" s="43"/>
      <c r="K97" s="2" t="s">
        <v>70</v>
      </c>
      <c r="L97" s="2" t="s">
        <v>8</v>
      </c>
      <c r="M97" s="2" t="s">
        <v>7</v>
      </c>
    </row>
    <row r="98" spans="1:13" ht="26.25" customHeight="1" thickBot="1" x14ac:dyDescent="0.35">
      <c r="B98" s="13">
        <f t="shared" si="34"/>
        <v>43936</v>
      </c>
      <c r="C98" s="30" t="str">
        <f t="shared" si="33"/>
        <v>Wednesday</v>
      </c>
      <c r="D98" s="44"/>
      <c r="E98" s="44"/>
      <c r="F98" s="40"/>
      <c r="G98" s="40"/>
      <c r="H98" s="14" t="str">
        <f t="shared" si="29"/>
        <v/>
      </c>
      <c r="I98" s="40"/>
      <c r="J98" s="40"/>
      <c r="K98" s="1">
        <f t="shared" ref="K98" si="41">SUM(H92:H98)</f>
        <v>0</v>
      </c>
      <c r="L98" s="1">
        <f t="shared" ref="L98:M98" si="42">SUM(I92:I98)</f>
        <v>0</v>
      </c>
      <c r="M98" s="1">
        <f t="shared" si="42"/>
        <v>0</v>
      </c>
    </row>
    <row r="99" spans="1:13" ht="26.25" customHeight="1" thickTop="1" x14ac:dyDescent="0.3">
      <c r="A99" s="6">
        <f t="shared" ref="A99" si="43">A92+1</f>
        <v>14</v>
      </c>
      <c r="B99" s="11">
        <f t="shared" si="34"/>
        <v>43937</v>
      </c>
      <c r="C99" s="9" t="str">
        <f t="shared" si="33"/>
        <v>Thursday</v>
      </c>
      <c r="D99" s="41"/>
      <c r="E99" s="41"/>
      <c r="F99" s="42"/>
      <c r="G99" s="42"/>
      <c r="H99" s="10" t="str">
        <f t="shared" si="29"/>
        <v/>
      </c>
      <c r="I99" s="42"/>
      <c r="J99" s="42"/>
    </row>
    <row r="100" spans="1:13" ht="26.25" customHeight="1" x14ac:dyDescent="0.3">
      <c r="B100" s="11">
        <f t="shared" si="34"/>
        <v>43938</v>
      </c>
      <c r="C100" s="9" t="str">
        <f t="shared" si="33"/>
        <v>Friday</v>
      </c>
      <c r="D100" s="41"/>
      <c r="E100" s="41"/>
      <c r="F100" s="43"/>
      <c r="G100" s="43"/>
      <c r="H100" s="12" t="str">
        <f t="shared" si="29"/>
        <v/>
      </c>
      <c r="I100" s="43"/>
      <c r="J100" s="43"/>
    </row>
    <row r="101" spans="1:13" ht="26.25" customHeight="1" x14ac:dyDescent="0.3">
      <c r="B101" s="11">
        <f t="shared" si="34"/>
        <v>43939</v>
      </c>
      <c r="C101" s="9" t="str">
        <f t="shared" si="33"/>
        <v>Saturday</v>
      </c>
      <c r="D101" s="41"/>
      <c r="E101" s="41"/>
      <c r="F101" s="43"/>
      <c r="G101" s="43"/>
      <c r="H101" s="12" t="str">
        <f t="shared" si="29"/>
        <v/>
      </c>
      <c r="I101" s="43"/>
      <c r="J101" s="43"/>
    </row>
    <row r="102" spans="1:13" ht="26.25" customHeight="1" x14ac:dyDescent="0.3">
      <c r="B102" s="11">
        <f t="shared" si="34"/>
        <v>43940</v>
      </c>
      <c r="C102" s="9" t="str">
        <f t="shared" si="33"/>
        <v>Sunday</v>
      </c>
      <c r="D102" s="41"/>
      <c r="E102" s="41"/>
      <c r="F102" s="43"/>
      <c r="G102" s="43"/>
      <c r="H102" s="12" t="str">
        <f t="shared" si="29"/>
        <v/>
      </c>
      <c r="I102" s="43"/>
      <c r="J102" s="43"/>
    </row>
    <row r="103" spans="1:13" ht="26.25" customHeight="1" x14ac:dyDescent="0.3">
      <c r="B103" s="11">
        <f t="shared" si="34"/>
        <v>43941</v>
      </c>
      <c r="C103" s="9" t="str">
        <f t="shared" si="33"/>
        <v>Monday</v>
      </c>
      <c r="D103" s="41"/>
      <c r="E103" s="41"/>
      <c r="F103" s="43"/>
      <c r="G103" s="43"/>
      <c r="H103" s="12" t="str">
        <f t="shared" si="29"/>
        <v/>
      </c>
      <c r="I103" s="43"/>
      <c r="J103" s="43"/>
      <c r="K103" s="1" t="s">
        <v>4</v>
      </c>
    </row>
    <row r="104" spans="1:13" ht="26.25" customHeight="1" x14ac:dyDescent="0.3">
      <c r="B104" s="11">
        <f t="shared" si="34"/>
        <v>43942</v>
      </c>
      <c r="C104" s="9" t="str">
        <f t="shared" si="33"/>
        <v>Tuesday</v>
      </c>
      <c r="D104" s="41"/>
      <c r="E104" s="41"/>
      <c r="F104" s="43"/>
      <c r="G104" s="43"/>
      <c r="H104" s="12" t="str">
        <f t="shared" si="29"/>
        <v/>
      </c>
      <c r="I104" s="43"/>
      <c r="J104" s="43"/>
      <c r="K104" s="2" t="s">
        <v>70</v>
      </c>
      <c r="L104" s="2" t="s">
        <v>8</v>
      </c>
      <c r="M104" s="2" t="s">
        <v>7</v>
      </c>
    </row>
    <row r="105" spans="1:13" ht="26.25" customHeight="1" thickBot="1" x14ac:dyDescent="0.35">
      <c r="B105" s="13">
        <f t="shared" si="34"/>
        <v>43943</v>
      </c>
      <c r="C105" s="30" t="str">
        <f t="shared" si="33"/>
        <v>Wednesday</v>
      </c>
      <c r="D105" s="44"/>
      <c r="E105" s="44"/>
      <c r="F105" s="40"/>
      <c r="G105" s="40"/>
      <c r="H105" s="14" t="str">
        <f t="shared" si="29"/>
        <v/>
      </c>
      <c r="I105" s="40"/>
      <c r="J105" s="40"/>
      <c r="K105" s="1">
        <f t="shared" ref="K105" si="44">SUM(H99:H105)</f>
        <v>0</v>
      </c>
      <c r="L105" s="1">
        <f t="shared" ref="L105:M105" si="45">SUM(I99:I105)</f>
        <v>0</v>
      </c>
      <c r="M105" s="1">
        <f t="shared" si="45"/>
        <v>0</v>
      </c>
    </row>
    <row r="106" spans="1:13" ht="26.25" customHeight="1" thickTop="1" x14ac:dyDescent="0.3">
      <c r="A106" s="6">
        <f t="shared" ref="A106" si="46">A99+1</f>
        <v>15</v>
      </c>
      <c r="B106" s="11">
        <f t="shared" si="34"/>
        <v>43944</v>
      </c>
      <c r="C106" s="9" t="str">
        <f t="shared" si="33"/>
        <v>Thursday</v>
      </c>
      <c r="D106" s="41"/>
      <c r="E106" s="41"/>
      <c r="F106" s="42"/>
      <c r="G106" s="42"/>
      <c r="H106" s="10" t="str">
        <f t="shared" si="29"/>
        <v/>
      </c>
      <c r="I106" s="42"/>
      <c r="J106" s="42"/>
    </row>
    <row r="107" spans="1:13" ht="26.25" customHeight="1" x14ac:dyDescent="0.3">
      <c r="B107" s="11">
        <f t="shared" si="34"/>
        <v>43945</v>
      </c>
      <c r="C107" s="9" t="str">
        <f t="shared" si="33"/>
        <v>Friday</v>
      </c>
      <c r="D107" s="41"/>
      <c r="E107" s="41"/>
      <c r="F107" s="43"/>
      <c r="G107" s="43"/>
      <c r="H107" s="12" t="str">
        <f t="shared" si="29"/>
        <v/>
      </c>
      <c r="I107" s="43"/>
      <c r="J107" s="43"/>
    </row>
    <row r="108" spans="1:13" ht="26.25" customHeight="1" x14ac:dyDescent="0.3">
      <c r="B108" s="11">
        <f t="shared" si="34"/>
        <v>43946</v>
      </c>
      <c r="C108" s="9" t="str">
        <f t="shared" si="33"/>
        <v>Saturday</v>
      </c>
      <c r="D108" s="41"/>
      <c r="E108" s="41"/>
      <c r="F108" s="43"/>
      <c r="G108" s="43"/>
      <c r="H108" s="12" t="str">
        <f t="shared" si="29"/>
        <v/>
      </c>
      <c r="I108" s="43"/>
      <c r="J108" s="43"/>
    </row>
    <row r="109" spans="1:13" ht="26.25" customHeight="1" x14ac:dyDescent="0.3">
      <c r="B109" s="11">
        <f t="shared" si="34"/>
        <v>43947</v>
      </c>
      <c r="C109" s="9" t="str">
        <f t="shared" si="33"/>
        <v>Sunday</v>
      </c>
      <c r="D109" s="41"/>
      <c r="E109" s="41"/>
      <c r="F109" s="43"/>
      <c r="G109" s="43"/>
      <c r="H109" s="12" t="str">
        <f t="shared" si="29"/>
        <v/>
      </c>
      <c r="I109" s="43"/>
      <c r="J109" s="43"/>
    </row>
    <row r="110" spans="1:13" ht="26.25" customHeight="1" x14ac:dyDescent="0.3">
      <c r="B110" s="11">
        <f t="shared" si="34"/>
        <v>43948</v>
      </c>
      <c r="C110" s="9" t="str">
        <f t="shared" si="33"/>
        <v>Monday</v>
      </c>
      <c r="D110" s="41"/>
      <c r="E110" s="41"/>
      <c r="F110" s="43"/>
      <c r="G110" s="43"/>
      <c r="H110" s="12" t="str">
        <f t="shared" si="29"/>
        <v/>
      </c>
      <c r="I110" s="43"/>
      <c r="J110" s="43"/>
      <c r="K110" s="1" t="s">
        <v>4</v>
      </c>
    </row>
    <row r="111" spans="1:13" ht="26.25" customHeight="1" x14ac:dyDescent="0.3">
      <c r="B111" s="11">
        <f t="shared" si="34"/>
        <v>43949</v>
      </c>
      <c r="C111" s="9" t="str">
        <f t="shared" si="33"/>
        <v>Tuesday</v>
      </c>
      <c r="D111" s="41"/>
      <c r="E111" s="41"/>
      <c r="F111" s="43"/>
      <c r="G111" s="43"/>
      <c r="H111" s="12" t="str">
        <f t="shared" si="29"/>
        <v/>
      </c>
      <c r="I111" s="43"/>
      <c r="J111" s="43"/>
      <c r="K111" s="2" t="s">
        <v>70</v>
      </c>
      <c r="L111" s="2" t="s">
        <v>8</v>
      </c>
      <c r="M111" s="2" t="s">
        <v>7</v>
      </c>
    </row>
    <row r="112" spans="1:13" ht="26.25" customHeight="1" thickBot="1" x14ac:dyDescent="0.35">
      <c r="B112" s="13">
        <f t="shared" si="34"/>
        <v>43950</v>
      </c>
      <c r="C112" s="30" t="str">
        <f t="shared" si="33"/>
        <v>Wednesday</v>
      </c>
      <c r="D112" s="44"/>
      <c r="E112" s="44"/>
      <c r="F112" s="40"/>
      <c r="G112" s="40"/>
      <c r="H112" s="14" t="str">
        <f t="shared" si="29"/>
        <v/>
      </c>
      <c r="I112" s="40"/>
      <c r="J112" s="40"/>
      <c r="K112" s="1">
        <f t="shared" ref="K112" si="47">SUM(H106:H112)</f>
        <v>0</v>
      </c>
      <c r="L112" s="1">
        <f t="shared" ref="L112:M112" si="48">SUM(I106:I112)</f>
        <v>0</v>
      </c>
      <c r="M112" s="1">
        <f t="shared" si="48"/>
        <v>0</v>
      </c>
    </row>
    <row r="113" spans="1:13" ht="26.25" customHeight="1" thickTop="1" x14ac:dyDescent="0.3">
      <c r="A113" s="6">
        <f t="shared" ref="A113" si="49">A106+1</f>
        <v>16</v>
      </c>
      <c r="B113" s="11">
        <f t="shared" si="34"/>
        <v>43951</v>
      </c>
      <c r="C113" s="9" t="str">
        <f t="shared" si="33"/>
        <v>Thursday</v>
      </c>
      <c r="D113" s="41"/>
      <c r="E113" s="41"/>
      <c r="F113" s="42"/>
      <c r="G113" s="42"/>
      <c r="H113" s="10" t="str">
        <f t="shared" si="29"/>
        <v/>
      </c>
      <c r="I113" s="42"/>
      <c r="J113" s="42"/>
    </row>
    <row r="114" spans="1:13" ht="26.25" customHeight="1" x14ac:dyDescent="0.3">
      <c r="B114" s="11">
        <f t="shared" si="34"/>
        <v>43952</v>
      </c>
      <c r="C114" s="9" t="str">
        <f t="shared" si="33"/>
        <v>Friday</v>
      </c>
      <c r="D114" s="41"/>
      <c r="E114" s="41"/>
      <c r="F114" s="43"/>
      <c r="G114" s="43"/>
      <c r="H114" s="12" t="str">
        <f t="shared" si="29"/>
        <v/>
      </c>
      <c r="I114" s="43"/>
      <c r="J114" s="43"/>
    </row>
    <row r="115" spans="1:13" ht="26.25" customHeight="1" x14ac:dyDescent="0.3">
      <c r="B115" s="11">
        <f t="shared" si="34"/>
        <v>43953</v>
      </c>
      <c r="C115" s="9" t="str">
        <f t="shared" si="33"/>
        <v>Saturday</v>
      </c>
      <c r="D115" s="41"/>
      <c r="E115" s="41"/>
      <c r="F115" s="43"/>
      <c r="G115" s="43"/>
      <c r="H115" s="12" t="str">
        <f t="shared" si="29"/>
        <v/>
      </c>
      <c r="I115" s="43"/>
      <c r="J115" s="43"/>
    </row>
    <row r="116" spans="1:13" ht="26.25" customHeight="1" x14ac:dyDescent="0.3">
      <c r="B116" s="11">
        <f t="shared" si="34"/>
        <v>43954</v>
      </c>
      <c r="C116" s="9" t="str">
        <f t="shared" si="33"/>
        <v>Sunday</v>
      </c>
      <c r="D116" s="41"/>
      <c r="E116" s="41"/>
      <c r="F116" s="43"/>
      <c r="G116" s="43"/>
      <c r="H116" s="12" t="str">
        <f t="shared" si="29"/>
        <v/>
      </c>
      <c r="I116" s="43"/>
      <c r="J116" s="43"/>
    </row>
    <row r="117" spans="1:13" ht="26.25" customHeight="1" x14ac:dyDescent="0.3">
      <c r="B117" s="11">
        <f t="shared" si="34"/>
        <v>43955</v>
      </c>
      <c r="C117" s="9" t="str">
        <f t="shared" si="33"/>
        <v>Monday</v>
      </c>
      <c r="D117" s="41"/>
      <c r="E117" s="41"/>
      <c r="F117" s="43"/>
      <c r="G117" s="43"/>
      <c r="H117" s="12" t="str">
        <f t="shared" si="29"/>
        <v/>
      </c>
      <c r="I117" s="43"/>
      <c r="J117" s="43"/>
      <c r="K117" s="1" t="s">
        <v>4</v>
      </c>
    </row>
    <row r="118" spans="1:13" ht="26.25" customHeight="1" x14ac:dyDescent="0.3">
      <c r="B118" s="11">
        <f t="shared" si="34"/>
        <v>43956</v>
      </c>
      <c r="C118" s="9" t="str">
        <f t="shared" si="33"/>
        <v>Tuesday</v>
      </c>
      <c r="D118" s="41"/>
      <c r="E118" s="41"/>
      <c r="F118" s="43"/>
      <c r="G118" s="43"/>
      <c r="H118" s="12" t="str">
        <f t="shared" si="29"/>
        <v/>
      </c>
      <c r="I118" s="43"/>
      <c r="J118" s="43"/>
      <c r="K118" s="2" t="s">
        <v>70</v>
      </c>
      <c r="L118" s="2" t="s">
        <v>8</v>
      </c>
      <c r="M118" s="2" t="s">
        <v>7</v>
      </c>
    </row>
    <row r="119" spans="1:13" ht="24" customHeight="1" thickBot="1" x14ac:dyDescent="0.35">
      <c r="B119" s="13">
        <f t="shared" si="34"/>
        <v>43957</v>
      </c>
      <c r="C119" s="30" t="str">
        <f t="shared" si="33"/>
        <v>Wednesday</v>
      </c>
      <c r="D119" s="44"/>
      <c r="E119" s="44"/>
      <c r="F119" s="40"/>
      <c r="G119" s="40"/>
      <c r="H119" s="14" t="str">
        <f t="shared" si="29"/>
        <v/>
      </c>
      <c r="I119" s="40"/>
      <c r="J119" s="40"/>
      <c r="K119" s="1">
        <f t="shared" ref="K119" si="50">SUM(H113:H119)</f>
        <v>0</v>
      </c>
      <c r="L119" s="1">
        <f t="shared" ref="L119:M119" si="51">SUM(I113:I119)</f>
        <v>0</v>
      </c>
      <c r="M119" s="1">
        <f t="shared" si="51"/>
        <v>0</v>
      </c>
    </row>
    <row r="120" spans="1:13" ht="13.8" thickTop="1" x14ac:dyDescent="0.3"/>
  </sheetData>
  <mergeCells count="10">
    <mergeCell ref="C1:F1"/>
    <mergeCell ref="K1:M1"/>
    <mergeCell ref="K6:L6"/>
    <mergeCell ref="AF14:AG14"/>
    <mergeCell ref="K9:L9"/>
    <mergeCell ref="K8:L8"/>
    <mergeCell ref="AD14:AE14"/>
    <mergeCell ref="AB14:AC14"/>
    <mergeCell ref="Z14:AA14"/>
    <mergeCell ref="K7:L7"/>
  </mergeCells>
  <printOptions horizontalCentered="1" verticalCentered="1"/>
  <pageMargins left="0" right="0" top="0.25" bottom="0.25" header="0.3" footer="0.3"/>
  <pageSetup scale="96" orientation="portrait" r:id="rId1"/>
  <rowBreaks count="3" manualBreakCount="3">
    <brk id="34" max="16383" man="1"/>
    <brk id="6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</vt:lpstr>
    </vt:vector>
  </TitlesOfParts>
  <Company>Bob Jones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Melissa Gardenghi</cp:lastModifiedBy>
  <cp:lastPrinted>2013-01-02T19:36:58Z</cp:lastPrinted>
  <dcterms:created xsi:type="dcterms:W3CDTF">2011-08-17T19:26:53Z</dcterms:created>
  <dcterms:modified xsi:type="dcterms:W3CDTF">2020-01-09T20:21:47Z</dcterms:modified>
</cp:coreProperties>
</file>